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zeccojp-my.sharepoint.com/personal/terajima_mzec_co_jp/Documents/ドキュメント/WORK05/特命/インボイス制度/"/>
    </mc:Choice>
  </mc:AlternateContent>
  <xr:revisionPtr revIDLastSave="0" documentId="13_ncr:20001_{A9174266-4E01-4A25-AA1E-F4AB1C748E5D}" xr6:coauthVersionLast="47" xr6:coauthVersionMax="47" xr10:uidLastSave="{00000000-0000-0000-0000-000000000000}"/>
  <bookViews>
    <workbookView xWindow="16980" yWindow="-16320" windowWidth="29040" windowHeight="15990" xr2:uid="{B21EC698-49CC-4563-AC9F-6571FB8DB034}"/>
  </bookViews>
  <sheets>
    <sheet name="ORG" sheetId="1" r:id="rId1"/>
  </sheets>
  <definedNames>
    <definedName name="_xlnm.Print_Area" localSheetId="0">ORG!$I$1:$AO$39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8" i="1" l="1"/>
  <c r="AQ18" i="1" s="1"/>
  <c r="AQ2" i="1"/>
  <c r="B34" i="1"/>
  <c r="AQ19" i="1" l="1"/>
  <c r="AH76" i="1"/>
  <c r="C69" i="1" s="1"/>
  <c r="AH75" i="1"/>
  <c r="AH74" i="1"/>
  <c r="C67" i="1" s="1"/>
  <c r="AH73" i="1"/>
  <c r="C66" i="1" s="1"/>
  <c r="AH72" i="1"/>
  <c r="C65" i="1" s="1"/>
  <c r="AH71" i="1"/>
  <c r="C64" i="1" s="1"/>
  <c r="AH70" i="1"/>
  <c r="C63" i="1" s="1"/>
  <c r="AH69" i="1"/>
  <c r="C62" i="1" s="1"/>
  <c r="B69" i="1"/>
  <c r="AH68" i="1"/>
  <c r="C68" i="1"/>
  <c r="B68" i="1"/>
  <c r="AH67" i="1"/>
  <c r="C60" i="1" s="1"/>
  <c r="B67" i="1"/>
  <c r="AH66" i="1"/>
  <c r="C59" i="1" s="1"/>
  <c r="B66" i="1"/>
  <c r="AH65" i="1"/>
  <c r="B65" i="1"/>
  <c r="AH64" i="1"/>
  <c r="C57" i="1" s="1"/>
  <c r="B64" i="1"/>
  <c r="AH63" i="1"/>
  <c r="C56" i="1" s="1"/>
  <c r="B63" i="1"/>
  <c r="AH62" i="1"/>
  <c r="C55" i="1" s="1"/>
  <c r="B62" i="1"/>
  <c r="AH61" i="1"/>
  <c r="C54" i="1" s="1"/>
  <c r="C61" i="1"/>
  <c r="B61" i="1"/>
  <c r="AH60" i="1"/>
  <c r="C53" i="1" s="1"/>
  <c r="B60" i="1"/>
  <c r="AH59" i="1"/>
  <c r="C52" i="1" s="1"/>
  <c r="B59" i="1"/>
  <c r="AH58" i="1"/>
  <c r="C51" i="1" s="1"/>
  <c r="C58" i="1"/>
  <c r="B58" i="1"/>
  <c r="AH57" i="1"/>
  <c r="C50" i="1" s="1"/>
  <c r="B57" i="1"/>
  <c r="AH56" i="1"/>
  <c r="C49" i="1" s="1"/>
  <c r="B56" i="1"/>
  <c r="AH55" i="1"/>
  <c r="C48" i="1" s="1"/>
  <c r="B55" i="1"/>
  <c r="AH54" i="1"/>
  <c r="C47" i="1" s="1"/>
  <c r="B54" i="1"/>
  <c r="AH53" i="1"/>
  <c r="C46" i="1" s="1"/>
  <c r="B53" i="1"/>
  <c r="AH52" i="1"/>
  <c r="C45" i="1" s="1"/>
  <c r="B52" i="1"/>
  <c r="AH51" i="1"/>
  <c r="C44" i="1" s="1"/>
  <c r="B51" i="1"/>
  <c r="AH50" i="1"/>
  <c r="C43" i="1" s="1"/>
  <c r="B50" i="1"/>
  <c r="AH49" i="1"/>
  <c r="C42" i="1" s="1"/>
  <c r="B49" i="1"/>
  <c r="AH48" i="1"/>
  <c r="C41" i="1" s="1"/>
  <c r="B48" i="1"/>
  <c r="AH47" i="1"/>
  <c r="C40" i="1" s="1"/>
  <c r="B47" i="1"/>
  <c r="AH46" i="1"/>
  <c r="C39" i="1" s="1"/>
  <c r="B46" i="1"/>
  <c r="AH45" i="1"/>
  <c r="C38" i="1" s="1"/>
  <c r="B45" i="1"/>
  <c r="AH44" i="1"/>
  <c r="C37" i="1" s="1"/>
  <c r="B44" i="1"/>
  <c r="AH43" i="1"/>
  <c r="C36" i="1" s="1"/>
  <c r="B43" i="1"/>
  <c r="AH42" i="1"/>
  <c r="C35" i="1" s="1"/>
  <c r="B42" i="1"/>
  <c r="B41" i="1"/>
  <c r="B40" i="1"/>
  <c r="B39" i="1"/>
  <c r="B38" i="1"/>
  <c r="B37" i="1"/>
  <c r="B36" i="1"/>
  <c r="B35" i="1"/>
  <c r="AH34" i="1"/>
  <c r="C34" i="1" s="1"/>
  <c r="AH33" i="1"/>
  <c r="C33" i="1" s="1"/>
  <c r="B33" i="1"/>
  <c r="AH32" i="1"/>
  <c r="C32" i="1" s="1"/>
  <c r="B32" i="1"/>
  <c r="AH31" i="1"/>
  <c r="C31" i="1" s="1"/>
  <c r="B31" i="1"/>
  <c r="AH30" i="1"/>
  <c r="C30" i="1" s="1"/>
  <c r="B30" i="1"/>
  <c r="AH29" i="1"/>
  <c r="C29" i="1" s="1"/>
  <c r="B29" i="1"/>
  <c r="AH28" i="1"/>
  <c r="C28" i="1" s="1"/>
  <c r="B28" i="1"/>
  <c r="AH27" i="1"/>
  <c r="C27" i="1" s="1"/>
  <c r="B27" i="1"/>
  <c r="AH26" i="1"/>
  <c r="C26" i="1" s="1"/>
  <c r="B26" i="1"/>
  <c r="AH25" i="1"/>
  <c r="C25" i="1" s="1"/>
  <c r="B25" i="1"/>
  <c r="AH24" i="1"/>
  <c r="C24" i="1" s="1"/>
  <c r="B24" i="1"/>
  <c r="AH23" i="1"/>
  <c r="C23" i="1" s="1"/>
  <c r="B23" i="1"/>
  <c r="AH22" i="1"/>
  <c r="C22" i="1" s="1"/>
  <c r="B22" i="1"/>
  <c r="AH21" i="1"/>
  <c r="C21" i="1" s="1"/>
  <c r="B21" i="1"/>
  <c r="AH20" i="1"/>
  <c r="C20" i="1" s="1"/>
  <c r="B20" i="1"/>
  <c r="AH19" i="1"/>
  <c r="C19" i="1" s="1"/>
  <c r="B19" i="1"/>
  <c r="C18" i="1"/>
  <c r="B18" i="1"/>
  <c r="G16" i="1"/>
  <c r="F16" i="1"/>
  <c r="G15" i="1"/>
  <c r="F15" i="1"/>
  <c r="AK15" i="1"/>
  <c r="O16" i="1" s="1"/>
  <c r="AQ14" i="1"/>
  <c r="AQ13" i="1"/>
  <c r="AQ12" i="1"/>
  <c r="AQ11" i="1"/>
  <c r="AQ9" i="1"/>
  <c r="AQ8" i="1"/>
  <c r="AQ7" i="1"/>
  <c r="AQ6" i="1"/>
  <c r="AQ5" i="1"/>
  <c r="AQ4" i="1"/>
  <c r="AA36" i="1" l="1"/>
  <c r="AI36" i="1" s="1"/>
  <c r="F37" i="1"/>
  <c r="AA35" i="1"/>
  <c r="AI35" i="1" s="1"/>
  <c r="C70" i="1"/>
  <c r="F36" i="1"/>
  <c r="AA37" i="1" l="1"/>
  <c r="AI37" i="1" s="1"/>
  <c r="AI38" i="1" s="1"/>
  <c r="D38" i="1" l="1"/>
  <c r="AA38" i="1"/>
  <c r="I11" i="1" s="1"/>
</calcChain>
</file>

<file path=xl/sharedStrings.xml><?xml version="1.0" encoding="utf-8"?>
<sst xmlns="http://schemas.openxmlformats.org/spreadsheetml/2006/main" count="74" uniqueCount="60">
  <si>
    <t>請　求　書</t>
    <rPh sb="0" eb="1">
      <t>ウケ</t>
    </rPh>
    <rPh sb="2" eb="3">
      <t>モトム</t>
    </rPh>
    <rPh sb="4" eb="5">
      <t>ショ</t>
    </rPh>
    <phoneticPr fontId="3"/>
  </si>
  <si>
    <t>〒232-8558</t>
    <phoneticPr fontId="3"/>
  </si>
  <si>
    <t>発行日</t>
    <rPh sb="0" eb="2">
      <t>ハッコウ</t>
    </rPh>
    <rPh sb="2" eb="3">
      <t>ビ</t>
    </rPh>
    <phoneticPr fontId="3"/>
  </si>
  <si>
    <t>神奈川県横浜市南区花之木町2-26</t>
    <rPh sb="0" eb="4">
      <t>カナガワケン</t>
    </rPh>
    <rPh sb="4" eb="7">
      <t>ヨコハマシ</t>
    </rPh>
    <rPh sb="7" eb="9">
      <t>ミナミク</t>
    </rPh>
    <rPh sb="9" eb="13">
      <t>ハナノキチョウ</t>
    </rPh>
    <phoneticPr fontId="3"/>
  </si>
  <si>
    <r>
      <rPr>
        <sz val="14"/>
        <color theme="1"/>
        <rFont val="ＭＳ Ｐゴシック"/>
        <family val="3"/>
        <charset val="128"/>
      </rPr>
      <t>馬淵建設株式会社</t>
    </r>
    <r>
      <rPr>
        <sz val="11"/>
        <color theme="1"/>
        <rFont val="ＭＳ Ｐゴシック"/>
        <family val="3"/>
        <charset val="128"/>
      </rPr>
      <t>　</t>
    </r>
    <r>
      <rPr>
        <sz val="12"/>
        <color theme="1"/>
        <rFont val="ＭＳ Ｐゴシック"/>
        <family val="3"/>
        <charset val="128"/>
      </rPr>
      <t>御中</t>
    </r>
    <rPh sb="0" eb="2">
      <t>マブチ</t>
    </rPh>
    <rPh sb="2" eb="4">
      <t>ケンセツ</t>
    </rPh>
    <rPh sb="4" eb="8">
      <t>カブシキガイシャ</t>
    </rPh>
    <rPh sb="9" eb="11">
      <t>オンチュウ</t>
    </rPh>
    <phoneticPr fontId="3"/>
  </si>
  <si>
    <t>取引先コード</t>
    <rPh sb="0" eb="2">
      <t>トリヒキ</t>
    </rPh>
    <rPh sb="2" eb="3">
      <t>サキ</t>
    </rPh>
    <phoneticPr fontId="3"/>
  </si>
  <si>
    <t>T-2020001013765</t>
    <phoneticPr fontId="3"/>
  </si>
  <si>
    <t>インボイス番号</t>
    <rPh sb="5" eb="7">
      <t>バンゴウ</t>
    </rPh>
    <phoneticPr fontId="3"/>
  </si>
  <si>
    <t>Ｔ-</t>
    <phoneticPr fontId="3"/>
  </si>
  <si>
    <t>工事コード</t>
    <rPh sb="0" eb="2">
      <t>コウジ</t>
    </rPh>
    <phoneticPr fontId="3"/>
  </si>
  <si>
    <t>枝番</t>
    <rPh sb="0" eb="2">
      <t>エダバン</t>
    </rPh>
    <phoneticPr fontId="3"/>
  </si>
  <si>
    <t>会社名</t>
    <rPh sb="0" eb="3">
      <t>カイシャメイ</t>
    </rPh>
    <phoneticPr fontId="3"/>
  </si>
  <si>
    <t>工事略称</t>
    <rPh sb="0" eb="2">
      <t>コウジ</t>
    </rPh>
    <rPh sb="2" eb="4">
      <t>リャクショウ</t>
    </rPh>
    <phoneticPr fontId="3"/>
  </si>
  <si>
    <t>〒</t>
    <phoneticPr fontId="3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</si>
  <si>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3"/>
  </si>
  <si>
    <t>住所</t>
    <rPh sb="0" eb="2">
      <t>ジュウショ</t>
    </rPh>
    <phoneticPr fontId="3"/>
  </si>
  <si>
    <t>ご請求額（税込）</t>
    <rPh sb="1" eb="3">
      <t>セイキュウ</t>
    </rPh>
    <rPh sb="3" eb="4">
      <t>ガク</t>
    </rPh>
    <rPh sb="5" eb="7">
      <t>ゼイコミ</t>
    </rPh>
    <phoneticPr fontId="3"/>
  </si>
  <si>
    <t>TEL</t>
    <phoneticPr fontId="3"/>
  </si>
  <si>
    <t>FAX</t>
    <phoneticPr fontId="3"/>
  </si>
  <si>
    <t>下欄は注文契約の場合のみご使用ください（税抜）</t>
    <rPh sb="0" eb="1">
      <t>シタ</t>
    </rPh>
    <rPh sb="1" eb="2">
      <t>ラン</t>
    </rPh>
    <rPh sb="3" eb="5">
      <t>チュウモン</t>
    </rPh>
    <rPh sb="5" eb="7">
      <t>ケイヤク</t>
    </rPh>
    <rPh sb="8" eb="10">
      <t>バアイ</t>
    </rPh>
    <rPh sb="13" eb="15">
      <t>シヨウ</t>
    </rPh>
    <rPh sb="20" eb="22">
      <t>ゼイヌキ</t>
    </rPh>
    <phoneticPr fontId="3"/>
  </si>
  <si>
    <t>mail address</t>
    <phoneticPr fontId="3"/>
  </si>
  <si>
    <t>契約ｏｒ契約外</t>
    <rPh sb="0" eb="2">
      <t>ケイヤク</t>
    </rPh>
    <rPh sb="4" eb="6">
      <t>ケイヤク</t>
    </rPh>
    <rPh sb="6" eb="7">
      <t>ガイ</t>
    </rPh>
    <phoneticPr fontId="3"/>
  </si>
  <si>
    <t>注文番号</t>
    <rPh sb="0" eb="2">
      <t>チュウモン</t>
    </rPh>
    <rPh sb="2" eb="4">
      <t>バンゴウ</t>
    </rPh>
    <phoneticPr fontId="3"/>
  </si>
  <si>
    <t>注文親番</t>
    <rPh sb="0" eb="2">
      <t>チュウモン</t>
    </rPh>
    <rPh sb="2" eb="4">
      <t>オヤバン</t>
    </rPh>
    <phoneticPr fontId="3"/>
  </si>
  <si>
    <t>注文金額(税抜)</t>
    <rPh sb="0" eb="2">
      <t>チュウモン</t>
    </rPh>
    <rPh sb="2" eb="4">
      <t>キンガク</t>
    </rPh>
    <rPh sb="5" eb="7">
      <t>ゼイヌキ</t>
    </rPh>
    <phoneticPr fontId="3"/>
  </si>
  <si>
    <t>前回まで請求額</t>
    <rPh sb="0" eb="2">
      <t>ゼンカイ</t>
    </rPh>
    <rPh sb="4" eb="6">
      <t>セイキュウ</t>
    </rPh>
    <rPh sb="6" eb="7">
      <t>ガク</t>
    </rPh>
    <phoneticPr fontId="3"/>
  </si>
  <si>
    <t>今回の請求額</t>
    <rPh sb="0" eb="2">
      <t>コンカイ</t>
    </rPh>
    <rPh sb="3" eb="5">
      <t>セイキュウ</t>
    </rPh>
    <rPh sb="5" eb="6">
      <t>ガク</t>
    </rPh>
    <phoneticPr fontId="3"/>
  </si>
  <si>
    <t>注文残額</t>
    <rPh sb="0" eb="2">
      <t>チュウモン</t>
    </rPh>
    <rPh sb="2" eb="4">
      <t>ザンガク</t>
    </rPh>
    <phoneticPr fontId="3"/>
  </si>
  <si>
    <t>契約外</t>
    <rPh sb="0" eb="2">
      <t>ケイヤク</t>
    </rPh>
    <rPh sb="2" eb="3">
      <t>ガイ</t>
    </rPh>
    <phoneticPr fontId="3"/>
  </si>
  <si>
    <t>税区分</t>
    <rPh sb="0" eb="3">
      <t>ゼイクブン</t>
    </rPh>
    <phoneticPr fontId="3"/>
  </si>
  <si>
    <t>小計（税抜）</t>
    <rPh sb="0" eb="2">
      <t>ショウケイ</t>
    </rPh>
    <rPh sb="3" eb="5">
      <t>ゼイヌキ</t>
    </rPh>
    <phoneticPr fontId="3"/>
  </si>
  <si>
    <t>日付</t>
    <rPh sb="0" eb="2">
      <t>ヒヅケ</t>
    </rPh>
    <phoneticPr fontId="3"/>
  </si>
  <si>
    <t>工事種類又は品名</t>
    <rPh sb="0" eb="2">
      <t>コウジ</t>
    </rPh>
    <rPh sb="2" eb="4">
      <t>シュルイ</t>
    </rPh>
    <rPh sb="4" eb="5">
      <t>マタ</t>
    </rPh>
    <rPh sb="6" eb="8">
      <t>ヒンメイ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</si>
  <si>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</si>
  <si>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</si>
  <si>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</si>
  <si>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**請求時の注意事項**</t>
    <rPh sb="2" eb="4">
      <t>セイキュウ</t>
    </rPh>
    <rPh sb="4" eb="5">
      <t>ジ</t>
    </rPh>
    <rPh sb="6" eb="8">
      <t>チュウイ</t>
    </rPh>
    <rPh sb="8" eb="10">
      <t>ジコウ</t>
    </rPh>
    <phoneticPr fontId="3"/>
  </si>
  <si>
    <t>税区分は下記の中から選択し、セルのリストから該当項目をクリック</t>
    <rPh sb="0" eb="3">
      <t>ゼイクブン</t>
    </rPh>
    <rPh sb="4" eb="6">
      <t>カキ</t>
    </rPh>
    <rPh sb="7" eb="8">
      <t>ナカ</t>
    </rPh>
    <rPh sb="10" eb="12">
      <t>センタク</t>
    </rPh>
    <rPh sb="22" eb="24">
      <t>ガイトウ</t>
    </rPh>
    <rPh sb="24" eb="26">
      <t>コウモク</t>
    </rPh>
    <phoneticPr fontId="3"/>
  </si>
  <si>
    <t>軽</t>
    <rPh sb="0" eb="1">
      <t>ケイ</t>
    </rPh>
    <phoneticPr fontId="3"/>
  </si>
  <si>
    <t>軽8%</t>
    <rPh sb="0" eb="1">
      <t>ケイ</t>
    </rPh>
    <phoneticPr fontId="3"/>
  </si>
  <si>
    <t>軽減税率8%対象（*欄に軽入力）</t>
    <rPh sb="0" eb="2">
      <t>ケイゲン</t>
    </rPh>
    <rPh sb="2" eb="4">
      <t>ゼイリツ</t>
    </rPh>
    <rPh sb="6" eb="8">
      <t>タイショウ</t>
    </rPh>
    <rPh sb="10" eb="11">
      <t>ラン</t>
    </rPh>
    <rPh sb="12" eb="13">
      <t>ケイ</t>
    </rPh>
    <rPh sb="13" eb="15">
      <t>ニュウリョク</t>
    </rPh>
    <phoneticPr fontId="3"/>
  </si>
  <si>
    <t>10%対象</t>
    <rPh sb="3" eb="5">
      <t>タイショウ</t>
    </rPh>
    <phoneticPr fontId="3"/>
  </si>
  <si>
    <t>非</t>
    <rPh sb="0" eb="1">
      <t>ヒ</t>
    </rPh>
    <phoneticPr fontId="3"/>
  </si>
  <si>
    <t>非課税対象</t>
    <rPh sb="0" eb="1">
      <t>ヒ</t>
    </rPh>
    <rPh sb="1" eb="3">
      <t>カゼイ</t>
    </rPh>
    <rPh sb="3" eb="5">
      <t>タイショウ</t>
    </rPh>
    <phoneticPr fontId="3"/>
  </si>
  <si>
    <t>不</t>
    <rPh sb="0" eb="1">
      <t>フ</t>
    </rPh>
    <phoneticPr fontId="3"/>
  </si>
  <si>
    <t>不課税対象</t>
    <rPh sb="0" eb="1">
      <t>フ</t>
    </rPh>
    <rPh sb="1" eb="3">
      <t>カゼイ</t>
    </rPh>
    <rPh sb="3" eb="5">
      <t>タイショウ</t>
    </rPh>
    <phoneticPr fontId="3"/>
  </si>
  <si>
    <t>契約</t>
    <rPh sb="0" eb="2">
      <t>ケイヤク</t>
    </rPh>
    <phoneticPr fontId="3"/>
  </si>
  <si>
    <t>切捨</t>
    <rPh sb="0" eb="2">
      <t>キリス</t>
    </rPh>
    <phoneticPr fontId="3"/>
  </si>
  <si>
    <t>切上</t>
    <rPh sb="0" eb="2">
      <t>キリアゲ</t>
    </rPh>
    <phoneticPr fontId="3"/>
  </si>
  <si>
    <t>四捨五入</t>
    <rPh sb="0" eb="4">
      <t>シシャゴニュウ</t>
    </rPh>
    <phoneticPr fontId="3"/>
  </si>
  <si>
    <t>※消費税端数の処理方法を選択</t>
    <rPh sb="1" eb="4">
      <t>ショウヒゼイ</t>
    </rPh>
    <rPh sb="4" eb="6">
      <t>ハスウ</t>
    </rPh>
    <rPh sb="7" eb="9">
      <t>ショリ</t>
    </rPh>
    <rPh sb="9" eb="11">
      <t>ホウホウ</t>
    </rPh>
    <rPh sb="12" eb="14">
      <t>センタク</t>
    </rPh>
    <phoneticPr fontId="3"/>
  </si>
  <si>
    <t>軽8％対象</t>
    <rPh sb="0" eb="1">
      <t>ケイ</t>
    </rPh>
    <rPh sb="3" eb="5">
      <t>タイショウ</t>
    </rPh>
    <phoneticPr fontId="3"/>
  </si>
  <si>
    <t>消費税端数処理</t>
    <rPh sb="0" eb="3">
      <t>ショウヒゼイ</t>
    </rPh>
    <rPh sb="3" eb="5">
      <t>ハスウ</t>
    </rPh>
    <rPh sb="5" eb="7">
      <t>ショリ</t>
    </rPh>
    <phoneticPr fontId="3"/>
  </si>
  <si>
    <t>10％対象</t>
    <rPh sb="3" eb="5">
      <t>タイショウ</t>
    </rPh>
    <phoneticPr fontId="3"/>
  </si>
  <si>
    <t>非・不対象</t>
    <rPh sb="0" eb="1">
      <t>ヒ</t>
    </rPh>
    <rPh sb="2" eb="3">
      <t>フ</t>
    </rPh>
    <rPh sb="3" eb="5">
      <t>タイショウ</t>
    </rPh>
    <phoneticPr fontId="3"/>
  </si>
  <si>
    <t>非・不</t>
    <rPh sb="1" eb="2">
      <t>フ</t>
    </rPh>
    <phoneticPr fontId="3"/>
  </si>
  <si>
    <t>合計</t>
    <rPh sb="0" eb="2">
      <t>ゴウケイ</t>
    </rPh>
    <phoneticPr fontId="3"/>
  </si>
  <si>
    <t>消費税額</t>
    <rPh sb="0" eb="3">
      <t>ショウヒゼイ</t>
    </rPh>
    <rPh sb="3" eb="4">
      <t>ガク</t>
    </rPh>
    <phoneticPr fontId="3"/>
  </si>
  <si>
    <t>（税抜）　　対 象 額</t>
    <rPh sb="0" eb="11">
      <t>タイショウガク</t>
    </rPh>
    <phoneticPr fontId="3"/>
  </si>
  <si>
    <t>契約外は注文番号～注文残額の入力をしないでください</t>
    <rPh sb="0" eb="2">
      <t>ケイヤク</t>
    </rPh>
    <rPh sb="2" eb="3">
      <t>ガイ</t>
    </rPh>
    <rPh sb="4" eb="6">
      <t>チュウモン</t>
    </rPh>
    <rPh sb="6" eb="8">
      <t>バンゴウ</t>
    </rPh>
    <rPh sb="9" eb="11">
      <t>チュウモン</t>
    </rPh>
    <rPh sb="11" eb="13">
      <t>ザンガク</t>
    </rPh>
    <rPh sb="14" eb="16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</si>
</sst>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[&lt;=999]000;[&lt;=9999]000\-00;000\-0000"/>
    <numFmt numFmtId="177" formatCode="###\ ###\ ###\ ##0;&quot;▲ &quot;###\ ###\ ###\ ##0"/>
    <numFmt numFmtId="178" formatCode="m/d;@"/>
    <numFmt numFmtId="179" formatCode="&quot;軽&quot;0%"/>
    <numFmt numFmtId="180" formatCode=";;;"/>
    <numFmt numFmtId="181" formatCode="&quot;非&quot;0%"/>
    <numFmt numFmtId="182" formatCode="&quot;不&quot;0%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9" tint="-0.24994659260841701"/>
      </bottom>
      <diagonal/>
    </border>
    <border>
      <left style="thin">
        <color auto="1"/>
      </left>
      <right/>
      <top/>
      <bottom style="medium">
        <color theme="9" tint="-0.24994659260841701"/>
      </bottom>
      <diagonal/>
    </border>
    <border>
      <left/>
      <right style="thin">
        <color auto="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>
      <alignment vertical="center"/>
    </xf>
    <xf numFmtId="0" fontId="11" fillId="0" borderId="0" xfId="0" applyFont="1">
      <alignment vertical="center"/>
    </xf>
    <xf numFmtId="0" fontId="9" fillId="3" borderId="0" xfId="0" applyFont="1" applyFill="1" applyAlignment="1">
      <alignment horizontal="center" vertical="center" shrinkToFit="1"/>
    </xf>
    <xf numFmtId="0" fontId="9" fillId="3" borderId="0" xfId="0" applyFont="1" applyFill="1">
      <alignment vertical="center"/>
    </xf>
    <xf numFmtId="0" fontId="9" fillId="0" borderId="0" xfId="0" applyFont="1">
      <alignment vertical="center"/>
    </xf>
    <xf numFmtId="0" fontId="13" fillId="2" borderId="15" xfId="0" applyFont="1" applyFill="1" applyBorder="1">
      <alignment vertical="center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13" fillId="5" borderId="0" xfId="0" applyFont="1" applyFill="1">
      <alignment vertical="center"/>
    </xf>
    <xf numFmtId="38" fontId="4" fillId="0" borderId="0" xfId="0" applyNumberFormat="1" applyFont="1">
      <alignment vertical="center"/>
    </xf>
    <xf numFmtId="9" fontId="4" fillId="0" borderId="0" xfId="0" applyNumberFormat="1" applyFont="1">
      <alignment vertical="center"/>
    </xf>
    <xf numFmtId="0" fontId="17" fillId="0" borderId="0" xfId="0" applyFont="1">
      <alignment vertical="center"/>
    </xf>
    <xf numFmtId="179" fontId="4" fillId="0" borderId="0" xfId="0" applyNumberFormat="1" applyFont="1" applyAlignment="1">
      <alignment horizontal="center" vertical="center"/>
    </xf>
    <xf numFmtId="0" fontId="4" fillId="4" borderId="0" xfId="0" applyFont="1" applyFill="1">
      <alignment vertical="center"/>
    </xf>
    <xf numFmtId="180" fontId="4" fillId="4" borderId="0" xfId="0" applyNumberFormat="1" applyFont="1" applyFill="1">
      <alignment vertical="center"/>
    </xf>
    <xf numFmtId="179" fontId="4" fillId="0" borderId="0" xfId="0" applyNumberFormat="1" applyFont="1" applyAlignment="1">
      <alignment horizontal="right" vertical="center"/>
    </xf>
    <xf numFmtId="181" fontId="4" fillId="0" borderId="0" xfId="0" quotePrefix="1" applyNumberFormat="1" applyFont="1" applyAlignment="1">
      <alignment horizontal="right" vertical="center"/>
    </xf>
    <xf numFmtId="182" fontId="4" fillId="0" borderId="0" xfId="0" applyNumberFormat="1" applyFont="1" applyAlignment="1">
      <alignment horizontal="right" vertical="center"/>
    </xf>
    <xf numFmtId="38" fontId="4" fillId="0" borderId="0" xfId="1" applyFont="1">
      <alignment vertical="center"/>
    </xf>
    <xf numFmtId="0" fontId="18" fillId="3" borderId="0" xfId="0" applyFont="1" applyFill="1">
      <alignment vertical="center"/>
    </xf>
    <xf numFmtId="0" fontId="5" fillId="3" borderId="25" xfId="0" applyFont="1" applyFill="1" applyBorder="1">
      <alignment vertical="center"/>
    </xf>
    <xf numFmtId="0" fontId="4" fillId="3" borderId="0" xfId="0" applyFont="1" applyFill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5" borderId="27" xfId="0" applyFont="1" applyFill="1" applyBorder="1">
      <alignment vertical="center"/>
    </xf>
    <xf numFmtId="0" fontId="4" fillId="5" borderId="18" xfId="0" applyFont="1" applyFill="1" applyBorder="1">
      <alignment vertical="center"/>
    </xf>
    <xf numFmtId="0" fontId="4" fillId="5" borderId="28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4" fillId="5" borderId="0" xfId="0" applyFont="1" applyFill="1">
      <alignment vertical="center"/>
    </xf>
    <xf numFmtId="0" fontId="4" fillId="5" borderId="23" xfId="0" applyFont="1" applyFill="1" applyBorder="1">
      <alignment vertical="center"/>
    </xf>
    <xf numFmtId="0" fontId="4" fillId="5" borderId="24" xfId="0" applyFont="1" applyFill="1" applyBorder="1">
      <alignment vertical="center"/>
    </xf>
    <xf numFmtId="180" fontId="4" fillId="4" borderId="0" xfId="1" applyNumberFormat="1" applyFont="1" applyFill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4" fillId="5" borderId="0" xfId="0" applyFont="1" applyFill="1">
      <alignment vertical="center"/>
    </xf>
    <xf numFmtId="0" fontId="4" fillId="5" borderId="23" xfId="0" applyFont="1" applyFill="1" applyBorder="1">
      <alignment vertical="center"/>
    </xf>
    <xf numFmtId="0" fontId="4" fillId="5" borderId="24" xfId="0" applyFont="1" applyFill="1" applyBorder="1">
      <alignment vertical="center"/>
    </xf>
    <xf numFmtId="9" fontId="4" fillId="6" borderId="16" xfId="0" applyNumberFormat="1" applyFont="1" applyFill="1" applyBorder="1">
      <alignment vertical="center"/>
    </xf>
    <xf numFmtId="9" fontId="4" fillId="6" borderId="17" xfId="0" applyNumberFormat="1" applyFont="1" applyFill="1" applyBorder="1">
      <alignment vertical="center"/>
    </xf>
    <xf numFmtId="178" fontId="4" fillId="0" borderId="0" xfId="0" applyNumberFormat="1" applyFont="1" applyAlignment="1">
      <alignment horizontal="center" vertical="center"/>
    </xf>
    <xf numFmtId="0" fontId="4" fillId="0" borderId="16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4" fillId="0" borderId="16" xfId="1" applyFont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17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9" fontId="4" fillId="0" borderId="16" xfId="0" applyNumberFormat="1" applyFont="1" applyBorder="1">
      <alignment vertical="center"/>
    </xf>
    <xf numFmtId="9" fontId="4" fillId="0" borderId="17" xfId="0" applyNumberFormat="1" applyFont="1" applyBorder="1">
      <alignment vertical="center"/>
    </xf>
    <xf numFmtId="178" fontId="4" fillId="6" borderId="0" xfId="0" applyNumberFormat="1" applyFont="1" applyFill="1" applyAlignment="1">
      <alignment horizontal="center" vertical="center"/>
    </xf>
    <xf numFmtId="0" fontId="4" fillId="6" borderId="16" xfId="0" applyFont="1" applyFill="1" applyBorder="1" applyAlignment="1">
      <alignment vertical="center" shrinkToFit="1"/>
    </xf>
    <xf numFmtId="0" fontId="4" fillId="6" borderId="0" xfId="0" applyFont="1" applyFill="1" applyAlignment="1">
      <alignment vertical="center" shrinkToFit="1"/>
    </xf>
    <xf numFmtId="0" fontId="4" fillId="6" borderId="17" xfId="0" applyFont="1" applyFill="1" applyBorder="1" applyAlignment="1">
      <alignment vertical="center" shrinkToFit="1"/>
    </xf>
    <xf numFmtId="0" fontId="4" fillId="6" borderId="0" xfId="0" applyFont="1" applyFill="1">
      <alignment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38" fontId="4" fillId="6" borderId="16" xfId="1" applyFont="1" applyFill="1" applyBorder="1" applyAlignment="1">
      <alignment vertical="center"/>
    </xf>
    <xf numFmtId="38" fontId="4" fillId="6" borderId="0" xfId="1" applyFont="1" applyFill="1" applyBorder="1" applyAlignment="1">
      <alignment vertical="center"/>
    </xf>
    <xf numFmtId="38" fontId="4" fillId="6" borderId="17" xfId="1" applyFont="1" applyFill="1" applyBorder="1" applyAlignment="1">
      <alignment vertical="center"/>
    </xf>
    <xf numFmtId="0" fontId="16" fillId="5" borderId="33" xfId="0" applyFont="1" applyFill="1" applyBorder="1" applyAlignment="1">
      <alignment horizontal="center" vertical="center" shrinkToFit="1"/>
    </xf>
    <xf numFmtId="0" fontId="13" fillId="5" borderId="17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4" fillId="5" borderId="29" xfId="0" applyFont="1" applyFill="1" applyBorder="1">
      <alignment vertical="center"/>
    </xf>
    <xf numFmtId="0" fontId="4" fillId="5" borderId="28" xfId="0" applyFont="1" applyFill="1" applyBorder="1">
      <alignment vertical="center"/>
    </xf>
    <xf numFmtId="0" fontId="4" fillId="5" borderId="18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38" fontId="4" fillId="0" borderId="24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9" fontId="4" fillId="0" borderId="24" xfId="0" applyNumberFormat="1" applyFont="1" applyBorder="1" applyAlignment="1">
      <alignment horizontal="center" vertical="center"/>
    </xf>
    <xf numFmtId="9" fontId="4" fillId="0" borderId="23" xfId="0" applyNumberFormat="1" applyFont="1" applyBorder="1" applyAlignment="1">
      <alignment horizontal="center" vertical="center"/>
    </xf>
    <xf numFmtId="0" fontId="4" fillId="6" borderId="27" xfId="0" applyFont="1" applyFill="1" applyBorder="1" applyAlignment="1">
      <alignment horizontal="right" vertical="center"/>
    </xf>
    <xf numFmtId="0" fontId="4" fillId="6" borderId="18" xfId="0" applyFont="1" applyFill="1" applyBorder="1" applyAlignment="1">
      <alignment horizontal="right" vertical="center"/>
    </xf>
    <xf numFmtId="0" fontId="4" fillId="6" borderId="28" xfId="0" applyFont="1" applyFill="1" applyBorder="1" applyAlignment="1">
      <alignment horizontal="right" vertical="center"/>
    </xf>
    <xf numFmtId="38" fontId="4" fillId="6" borderId="29" xfId="1" applyFont="1" applyFill="1" applyBorder="1" applyAlignment="1">
      <alignment vertical="center"/>
    </xf>
    <xf numFmtId="38" fontId="4" fillId="6" borderId="18" xfId="1" applyFont="1" applyFill="1" applyBorder="1" applyAlignment="1">
      <alignment vertical="center"/>
    </xf>
    <xf numFmtId="38" fontId="4" fillId="6" borderId="30" xfId="1" applyFont="1" applyFill="1" applyBorder="1" applyAlignment="1">
      <alignment vertical="center"/>
    </xf>
    <xf numFmtId="38" fontId="4" fillId="6" borderId="27" xfId="1" applyFont="1" applyFill="1" applyBorder="1" applyAlignment="1">
      <alignment vertical="center"/>
    </xf>
    <xf numFmtId="9" fontId="4" fillId="6" borderId="29" xfId="0" quotePrefix="1" applyNumberFormat="1" applyFont="1" applyFill="1" applyBorder="1" applyAlignment="1">
      <alignment horizontal="center" vertical="center"/>
    </xf>
    <xf numFmtId="9" fontId="4" fillId="6" borderId="28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255" wrapText="1"/>
    </xf>
    <xf numFmtId="0" fontId="0" fillId="0" borderId="22" xfId="0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textRotation="255" wrapText="1"/>
    </xf>
    <xf numFmtId="0" fontId="4" fillId="6" borderId="0" xfId="0" applyFont="1" applyFill="1" applyAlignment="1">
      <alignment horizontal="right" vertical="center"/>
    </xf>
    <xf numFmtId="0" fontId="4" fillId="6" borderId="23" xfId="0" applyFont="1" applyFill="1" applyBorder="1" applyAlignment="1">
      <alignment horizontal="right" vertical="center"/>
    </xf>
    <xf numFmtId="38" fontId="4" fillId="6" borderId="24" xfId="1" applyFont="1" applyFill="1" applyBorder="1" applyAlignment="1">
      <alignment vertical="center"/>
    </xf>
    <xf numFmtId="38" fontId="4" fillId="6" borderId="25" xfId="1" applyFont="1" applyFill="1" applyBorder="1" applyAlignment="1">
      <alignment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179" fontId="4" fillId="6" borderId="24" xfId="0" applyNumberFormat="1" applyFont="1" applyFill="1" applyBorder="1" applyAlignment="1">
      <alignment horizontal="center" vertical="center"/>
    </xf>
    <xf numFmtId="179" fontId="4" fillId="6" borderId="23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8" fontId="4" fillId="0" borderId="31" xfId="1" applyFont="1" applyBorder="1" applyAlignment="1">
      <alignment vertical="center"/>
    </xf>
    <xf numFmtId="38" fontId="4" fillId="0" borderId="32" xfId="1" applyFont="1" applyBorder="1" applyAlignment="1">
      <alignment vertical="center"/>
    </xf>
    <xf numFmtId="38" fontId="4" fillId="0" borderId="22" xfId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178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18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4" fillId="0" borderId="19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9" fontId="4" fillId="0" borderId="16" xfId="0" applyNumberFormat="1" applyFont="1" applyBorder="1" applyAlignment="1">
      <alignment horizontal="center" vertical="center"/>
    </xf>
    <xf numFmtId="9" fontId="4" fillId="0" borderId="17" xfId="0" applyNumberFormat="1" applyFont="1" applyBorder="1" applyAlignment="1">
      <alignment horizontal="center" vertical="center"/>
    </xf>
    <xf numFmtId="9" fontId="4" fillId="6" borderId="16" xfId="0" applyNumberFormat="1" applyFont="1" applyFill="1" applyBorder="1" applyAlignment="1">
      <alignment horizontal="center" vertical="center"/>
    </xf>
    <xf numFmtId="9" fontId="4" fillId="6" borderId="17" xfId="0" applyNumberFormat="1" applyFont="1" applyFill="1" applyBorder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9" fontId="4" fillId="0" borderId="20" xfId="0" applyNumberFormat="1" applyFont="1" applyBorder="1" applyAlignment="1">
      <alignment horizontal="center" vertical="center"/>
    </xf>
    <xf numFmtId="0" fontId="4" fillId="6" borderId="0" xfId="1" applyNumberFormat="1" applyFont="1" applyFill="1" applyAlignment="1">
      <alignment vertical="center"/>
    </xf>
    <xf numFmtId="0" fontId="4" fillId="0" borderId="0" xfId="1" applyNumberFormat="1" applyFont="1" applyAlignment="1">
      <alignment vertical="center"/>
    </xf>
    <xf numFmtId="0" fontId="4" fillId="0" borderId="16" xfId="0" quotePrefix="1" applyFont="1" applyBorder="1" applyAlignment="1">
      <alignment horizontal="center" vertical="center"/>
    </xf>
    <xf numFmtId="38" fontId="4" fillId="0" borderId="16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38" fontId="4" fillId="0" borderId="15" xfId="1" applyFont="1" applyBorder="1" applyAlignment="1">
      <alignment vertical="center"/>
    </xf>
    <xf numFmtId="0" fontId="16" fillId="5" borderId="16" xfId="0" applyFont="1" applyFill="1" applyBorder="1" applyAlignment="1">
      <alignment horizontal="center" vertical="center" shrinkToFit="1"/>
    </xf>
    <xf numFmtId="0" fontId="16" fillId="5" borderId="17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38" fontId="4" fillId="6" borderId="15" xfId="1" applyFont="1" applyFill="1" applyBorder="1" applyAlignment="1">
      <alignment vertical="center"/>
    </xf>
    <xf numFmtId="0" fontId="15" fillId="0" borderId="10" xfId="0" applyFont="1" applyBorder="1">
      <alignment vertical="center"/>
    </xf>
    <xf numFmtId="0" fontId="0" fillId="0" borderId="0" xfId="0">
      <alignment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13" fillId="2" borderId="6" xfId="0" applyFont="1" applyFill="1" applyBorder="1">
      <alignment vertical="center"/>
    </xf>
    <xf numFmtId="0" fontId="13" fillId="2" borderId="7" xfId="0" applyFont="1" applyFill="1" applyBorder="1">
      <alignment vertical="center"/>
    </xf>
    <xf numFmtId="0" fontId="13" fillId="2" borderId="8" xfId="0" applyFont="1" applyFill="1" applyBorder="1">
      <alignment vertical="center"/>
    </xf>
    <xf numFmtId="0" fontId="4" fillId="0" borderId="4" xfId="0" applyFont="1" applyBorder="1" applyAlignment="1">
      <alignment wrapText="1"/>
    </xf>
    <xf numFmtId="6" fontId="14" fillId="0" borderId="9" xfId="1" applyNumberFormat="1" applyFont="1" applyBorder="1" applyAlignment="1">
      <alignment vertical="center"/>
    </xf>
    <xf numFmtId="6" fontId="14" fillId="0" borderId="10" xfId="1" applyNumberFormat="1" applyFont="1" applyBorder="1" applyAlignment="1">
      <alignment vertical="center"/>
    </xf>
    <xf numFmtId="6" fontId="14" fillId="0" borderId="11" xfId="1" applyNumberFormat="1" applyFont="1" applyBorder="1" applyAlignment="1">
      <alignment vertical="center"/>
    </xf>
    <xf numFmtId="6" fontId="14" fillId="0" borderId="12" xfId="1" applyNumberFormat="1" applyFont="1" applyBorder="1" applyAlignment="1">
      <alignment vertical="center"/>
    </xf>
    <xf numFmtId="6" fontId="14" fillId="0" borderId="13" xfId="1" applyNumberFormat="1" applyFont="1" applyBorder="1" applyAlignment="1">
      <alignment vertical="center"/>
    </xf>
    <xf numFmtId="6" fontId="14" fillId="0" borderId="14" xfId="1" applyNumberFormat="1" applyFont="1" applyBorder="1" applyAlignment="1">
      <alignment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3" borderId="4" xfId="0" applyFont="1" applyFill="1" applyBorder="1">
      <alignment vertical="center"/>
    </xf>
    <xf numFmtId="0" fontId="11" fillId="3" borderId="0" xfId="0" applyFont="1" applyFill="1" applyAlignment="1">
      <alignment horizontal="center" vertical="center" textRotation="255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4" fillId="0" borderId="4" xfId="0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8" fillId="3" borderId="2" xfId="0" applyNumberFormat="1" applyFont="1" applyFill="1" applyBorder="1" applyAlignment="1">
      <alignment horizontal="center" vertical="center" shrinkToFit="1"/>
    </xf>
    <xf numFmtId="177" fontId="8" fillId="3" borderId="3" xfId="0" applyNumberFormat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25">
    <dxf>
      <fill>
        <patternFill>
          <bgColor rgb="FFFFFFCC"/>
        </patternFill>
      </fill>
    </dxf>
    <dxf>
      <numFmt numFmtId="183" formatCode="#############"/>
    </dxf>
    <dxf>
      <numFmt numFmtId="19" formatCode="yyyy/m/d"/>
      <fill>
        <patternFill>
          <bgColor rgb="FFFFFFCC"/>
        </patternFill>
      </fill>
    </dxf>
    <dxf>
      <numFmt numFmtId="0" formatCode="General"/>
      <fill>
        <patternFill>
          <bgColor rgb="FFFFCCFF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FCCFF"/>
        </patternFill>
      </fill>
    </dxf>
    <dxf>
      <fill>
        <patternFill>
          <bgColor rgb="FFFFFFCC"/>
        </patternFill>
      </fill>
    </dxf>
    <dxf>
      <numFmt numFmtId="0" formatCode="General"/>
      <fill>
        <patternFill>
          <bgColor rgb="FFFFFFCC"/>
        </patternFill>
      </fill>
    </dxf>
    <dxf>
      <numFmt numFmtId="30" formatCode="@"/>
      <fill>
        <patternFill>
          <bgColor rgb="FFFFFFCC"/>
        </patternFill>
      </fill>
    </dxf>
    <dxf>
      <numFmt numFmtId="30" formatCode="@"/>
      <fill>
        <patternFill>
          <bgColor rgb="FFFFFFCC"/>
        </patternFill>
      </fill>
    </dxf>
    <dxf>
      <numFmt numFmtId="176" formatCode="[&lt;=999]000;[&lt;=9999]000\-00;000\-0000"/>
      <fill>
        <patternFill>
          <bgColor rgb="FFFFFFCC"/>
        </patternFill>
      </fill>
    </dxf>
    <dxf>
      <numFmt numFmtId="184" formatCode="0_ "/>
      <fill>
        <patternFill>
          <bgColor rgb="FFFFFFCC"/>
        </patternFill>
      </fill>
    </dxf>
    <dxf>
      <numFmt numFmtId="184" formatCode="0_ "/>
      <fill>
        <patternFill>
          <bgColor rgb="FFFF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numFmt numFmtId="184" formatCode="0_ "/>
      <fill>
        <patternFill>
          <bgColor rgb="FFFFFFCC"/>
        </patternFill>
      </fill>
    </dxf>
    <dxf>
      <numFmt numFmtId="30" formatCode="@"/>
      <fill>
        <patternFill>
          <bgColor rgb="FFFFFFCC"/>
        </patternFill>
      </fill>
    </dxf>
    <dxf>
      <numFmt numFmtId="0" formatCode="General"/>
      <fill>
        <patternFill>
          <bgColor rgb="FFFFFFCC"/>
        </patternFill>
      </fill>
    </dxf>
    <dxf>
      <fill>
        <patternFill>
          <bgColor rgb="FFFFFFCC"/>
        </patternFill>
      </fill>
    </dxf>
    <dxf>
      <numFmt numFmtId="30" formatCode="@"/>
      <fill>
        <patternFill>
          <bgColor rgb="FFFFFFCC"/>
        </patternFill>
      </fill>
    </dxf>
    <dxf>
      <numFmt numFmtId="19" formatCode="yyyy/m/d"/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89695</xdr:colOff>
      <xdr:row>36</xdr:row>
      <xdr:rowOff>18256</xdr:rowOff>
    </xdr:from>
    <xdr:to>
      <xdr:col>16</xdr:col>
      <xdr:colOff>68263</xdr:colOff>
      <xdr:row>39</xdr:row>
      <xdr:rowOff>611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533037E-3B9C-E8E0-829C-750231DB8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8287147"/>
          <a:ext cx="1395412" cy="661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F746-AAD3-4D05-985C-CDA085DE2800}">
  <sheetPr>
    <pageSetUpPr fitToPage="1"/>
  </sheetPr>
  <dimension ref="A1:AZ77"/>
  <sheetViews>
    <sheetView showZeros="0" tabSelected="1" topLeftCell="I1" zoomScale="160" zoomScaleNormal="160" workbookViewId="0">
      <selection activeCell="AC6" sqref="AC6:AO7"/>
    </sheetView>
  </sheetViews>
  <sheetFormatPr defaultColWidth="8.58203125" defaultRowHeight="13" x14ac:dyDescent="0.55000000000000004"/>
  <cols>
    <col min="1" max="1" width="8.58203125" style="1" hidden="1" customWidth="1"/>
    <col min="2" max="2" width="6.08203125" style="10" hidden="1" customWidth="1"/>
    <col min="3" max="8" width="8.58203125" style="1" hidden="1" customWidth="1"/>
    <col min="9" max="42" width="2.58203125" style="1" customWidth="1"/>
    <col min="43" max="45" width="8.58203125" style="1" customWidth="1"/>
    <col min="46" max="16384" width="8.58203125" style="1"/>
  </cols>
  <sheetData>
    <row r="1" spans="6:52" ht="25" customHeight="1" x14ac:dyDescent="0.55000000000000004">
      <c r="I1" s="175" t="s">
        <v>0</v>
      </c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</row>
    <row r="2" spans="6:52" ht="15" customHeight="1" x14ac:dyDescent="0.55000000000000004">
      <c r="I2" s="2" t="s">
        <v>1</v>
      </c>
      <c r="J2" s="2"/>
      <c r="K2" s="2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49" t="s">
        <v>2</v>
      </c>
      <c r="AF2" s="49"/>
      <c r="AG2" s="49"/>
      <c r="AH2" s="176"/>
      <c r="AI2" s="47"/>
      <c r="AJ2" s="47"/>
      <c r="AK2" s="47"/>
      <c r="AL2" s="47"/>
      <c r="AM2" s="47"/>
      <c r="AN2" s="47"/>
      <c r="AO2" s="47"/>
      <c r="AQ2" s="35" t="str">
        <f>IF(AH2="","西暦年月日を入力してください(例2023/07/20）","")</f>
        <v>西暦年月日を入力してください(例2023/07/20）</v>
      </c>
    </row>
    <row r="3" spans="6:52" ht="15" customHeight="1" x14ac:dyDescent="0.55000000000000004">
      <c r="I3" s="2" t="s">
        <v>3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6:52" ht="25" customHeight="1" x14ac:dyDescent="0.55000000000000004">
      <c r="I4" s="2" t="s">
        <v>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77" t="s">
        <v>5</v>
      </c>
      <c r="AB4" s="178"/>
      <c r="AC4" s="178"/>
      <c r="AD4" s="178"/>
      <c r="AE4" s="179"/>
      <c r="AF4" s="180"/>
      <c r="AG4" s="181"/>
      <c r="AH4" s="181"/>
      <c r="AI4" s="181"/>
      <c r="AJ4" s="181"/>
      <c r="AK4" s="181"/>
      <c r="AL4" s="181"/>
      <c r="AM4" s="181"/>
      <c r="AN4" s="181"/>
      <c r="AO4" s="182"/>
      <c r="AQ4" s="35" t="str">
        <f>IF(AF4="","取引先コードを入力してください","")</f>
        <v>取引先コードを入力してください</v>
      </c>
    </row>
    <row r="5" spans="6:52" ht="25" customHeight="1" x14ac:dyDescent="0.55000000000000004">
      <c r="I5" s="183" t="s">
        <v>6</v>
      </c>
      <c r="J5" s="183"/>
      <c r="K5" s="183"/>
      <c r="L5" s="183"/>
      <c r="M5" s="183"/>
      <c r="N5" s="183"/>
      <c r="O5" s="183"/>
      <c r="P5" s="183"/>
      <c r="Q5" s="2"/>
      <c r="R5" s="2"/>
      <c r="S5" s="2"/>
      <c r="T5" s="2"/>
      <c r="U5" s="2"/>
      <c r="V5" s="2"/>
      <c r="W5" s="2"/>
      <c r="X5" s="2"/>
      <c r="Y5" s="2"/>
      <c r="Z5" s="2"/>
      <c r="AA5" s="184" t="s">
        <v>7</v>
      </c>
      <c r="AB5" s="185"/>
      <c r="AC5" s="185"/>
      <c r="AD5" s="185"/>
      <c r="AE5" s="186"/>
      <c r="AF5" s="187" t="s">
        <v>8</v>
      </c>
      <c r="AG5" s="188"/>
      <c r="AH5" s="189"/>
      <c r="AI5" s="189"/>
      <c r="AJ5" s="189"/>
      <c r="AK5" s="189"/>
      <c r="AL5" s="189"/>
      <c r="AM5" s="189"/>
      <c r="AN5" s="189"/>
      <c r="AO5" s="190"/>
      <c r="AQ5" s="36" t="str">
        <f>IF(M6="","※工事コードは請求書のキー項目の為必ず入力してください！","")</f>
        <v>※工事コードは請求書のキー項目の為必ず入力してください！</v>
      </c>
      <c r="AR5" s="35"/>
      <c r="AS5" s="5"/>
      <c r="AU5" s="5"/>
      <c r="AV5" s="5"/>
      <c r="AW5" s="5"/>
      <c r="AX5" s="5"/>
      <c r="AY5" s="5"/>
      <c r="AZ5" s="5"/>
    </row>
    <row r="6" spans="6:52" ht="15" customHeight="1" x14ac:dyDescent="0.55000000000000004">
      <c r="I6" s="165" t="s">
        <v>9</v>
      </c>
      <c r="J6" s="165"/>
      <c r="K6" s="165"/>
      <c r="L6" s="165"/>
      <c r="M6" s="166"/>
      <c r="N6" s="166"/>
      <c r="O6" s="166"/>
      <c r="P6" s="166"/>
      <c r="Q6" s="166"/>
      <c r="R6" s="1" t="s">
        <v>10</v>
      </c>
      <c r="S6" s="2"/>
      <c r="T6" s="167"/>
      <c r="U6" s="167"/>
      <c r="V6" s="167"/>
      <c r="W6" s="2"/>
      <c r="X6" s="168"/>
      <c r="Y6" s="168"/>
      <c r="Z6" s="6"/>
      <c r="AA6" s="169" t="s">
        <v>11</v>
      </c>
      <c r="AB6" s="169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Q6" s="35" t="str">
        <f>IF(AC6="","会社名を入力してください","")</f>
        <v>会社名を入力してください</v>
      </c>
      <c r="AR6" s="5"/>
      <c r="AS6" s="5"/>
      <c r="AT6" s="5"/>
      <c r="AU6" s="5"/>
      <c r="AV6" s="5"/>
      <c r="AW6" s="5"/>
      <c r="AX6" s="5"/>
      <c r="AY6" s="5"/>
      <c r="AZ6" s="5"/>
    </row>
    <row r="7" spans="6:52" ht="15" customHeight="1" x14ac:dyDescent="0.55000000000000004">
      <c r="I7" s="165" t="s">
        <v>12</v>
      </c>
      <c r="J7" s="165"/>
      <c r="K7" s="165"/>
      <c r="L7" s="165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2"/>
      <c r="X7" s="168"/>
      <c r="Y7" s="168"/>
      <c r="Z7" s="2"/>
      <c r="AA7" s="170"/>
      <c r="AB7" s="170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Q7" s="36" t="str">
        <f>IF(M7="","※工事略称は請求書のキー項目の為必ず入力してください！","")</f>
        <v>※工事略称は請求書のキー項目の為必ず入力してください！</v>
      </c>
      <c r="AR7" s="5"/>
      <c r="AS7" s="5"/>
      <c r="AT7" s="5"/>
      <c r="AU7" s="5"/>
      <c r="AV7" s="5"/>
      <c r="AW7" s="5"/>
      <c r="AX7" s="5"/>
      <c r="AY7" s="5"/>
      <c r="AZ7" s="5"/>
    </row>
    <row r="8" spans="6:52" ht="15" customHeight="1" x14ac:dyDescent="0.55000000000000004"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68"/>
      <c r="Y8" s="168"/>
      <c r="Z8" s="2"/>
      <c r="AA8" s="170" t="s">
        <v>13</v>
      </c>
      <c r="AB8" s="170"/>
      <c r="AC8" s="174"/>
      <c r="AD8" s="174"/>
      <c r="AE8" s="174"/>
      <c r="AF8" s="174"/>
      <c r="AG8" s="174"/>
      <c r="AH8" s="151"/>
      <c r="AI8" s="151"/>
      <c r="AJ8" s="151"/>
      <c r="AK8" s="151"/>
      <c r="AL8" s="151"/>
      <c r="AM8" s="151"/>
      <c r="AN8" s="151"/>
      <c r="AO8" s="151"/>
      <c r="AQ8" s="35" t="str">
        <f>IF(AC8="","ハイフンを除いて郵便番号を入力してください","")</f>
        <v>ハイフンを除いて郵便番号を入力してください</v>
      </c>
      <c r="AR8" s="5"/>
      <c r="AS8" s="5"/>
      <c r="AT8" s="5"/>
      <c r="AU8" s="5"/>
      <c r="AV8" s="5"/>
      <c r="AW8" s="5"/>
      <c r="AX8" s="5"/>
      <c r="AY8" s="5"/>
      <c r="AZ8" s="5"/>
    </row>
    <row r="9" spans="6:52" ht="15" customHeight="1" x14ac:dyDescent="0.2">
      <c r="I9" s="2" t="s">
        <v>14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68"/>
      <c r="Y9" s="168"/>
      <c r="Z9" s="2"/>
      <c r="AA9" s="7" t="s">
        <v>15</v>
      </c>
      <c r="AB9" s="7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Q9" s="35" t="str">
        <f>IF(AC9="","住所を入力してください","")</f>
        <v>住所を入力してください</v>
      </c>
    </row>
    <row r="10" spans="6:52" ht="15" customHeight="1" x14ac:dyDescent="0.2">
      <c r="I10" s="153" t="s">
        <v>16</v>
      </c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5"/>
      <c r="V10" s="2"/>
      <c r="W10" s="2"/>
      <c r="X10" s="168"/>
      <c r="Y10" s="168"/>
      <c r="Z10" s="2"/>
      <c r="AA10" s="7"/>
      <c r="AB10" s="7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</row>
    <row r="11" spans="6:52" ht="15" customHeight="1" x14ac:dyDescent="0.55000000000000004">
      <c r="I11" s="157" t="str">
        <f ca="1">IF(AND(AA38=0,AI38=0),"",AA38+AI38)</f>
        <v/>
      </c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9"/>
      <c r="V11" s="2"/>
      <c r="W11" s="2"/>
      <c r="X11" s="168"/>
      <c r="Y11" s="168"/>
      <c r="Z11" s="2"/>
      <c r="AA11" s="7" t="s">
        <v>17</v>
      </c>
      <c r="AB11" s="7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Q11" s="35" t="str">
        <f>IF(AC11="","電話番号を入力してください","")</f>
        <v>電話番号を入力してください</v>
      </c>
    </row>
    <row r="12" spans="6:52" ht="15" customHeight="1" x14ac:dyDescent="0.55000000000000004">
      <c r="I12" s="160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2"/>
      <c r="V12" s="2"/>
      <c r="W12" s="2"/>
      <c r="X12" s="168"/>
      <c r="Y12" s="168"/>
      <c r="Z12" s="2"/>
      <c r="AA12" s="7" t="s">
        <v>18</v>
      </c>
      <c r="AB12" s="7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Q12" s="35" t="str">
        <f>IF(AC12="","FAX番号を入力してください","")</f>
        <v>FAX番号を入力してください</v>
      </c>
    </row>
    <row r="13" spans="6:52" ht="18" customHeight="1" x14ac:dyDescent="0.55000000000000004">
      <c r="I13" s="2" t="s">
        <v>19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8" t="s">
        <v>20</v>
      </c>
      <c r="AB13" s="8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Q13" s="37" t="str">
        <f>IF(AE13="","※メールアドレスを必ず入力してください","")</f>
        <v>※メールアドレスを必ず入力してください</v>
      </c>
    </row>
    <row r="14" spans="6:52" ht="18" customHeight="1" x14ac:dyDescent="0.55000000000000004">
      <c r="I14" s="147" t="s">
        <v>21</v>
      </c>
      <c r="J14" s="148"/>
      <c r="K14" s="148"/>
      <c r="L14" s="148"/>
      <c r="M14" s="149"/>
      <c r="N14" s="2"/>
      <c r="O14" s="150" t="s">
        <v>22</v>
      </c>
      <c r="P14" s="150"/>
      <c r="Q14" s="150"/>
      <c r="R14" s="150" t="s">
        <v>23</v>
      </c>
      <c r="S14" s="150"/>
      <c r="T14" s="150"/>
      <c r="U14" s="150"/>
      <c r="V14" s="150" t="s">
        <v>24</v>
      </c>
      <c r="W14" s="150"/>
      <c r="X14" s="150"/>
      <c r="Y14" s="150"/>
      <c r="Z14" s="150"/>
      <c r="AA14" s="9" t="s">
        <v>25</v>
      </c>
      <c r="AB14" s="9"/>
      <c r="AC14" s="9"/>
      <c r="AD14" s="9"/>
      <c r="AE14" s="9"/>
      <c r="AF14" s="9" t="s">
        <v>26</v>
      </c>
      <c r="AG14" s="9"/>
      <c r="AH14" s="9"/>
      <c r="AI14" s="9"/>
      <c r="AJ14" s="9"/>
      <c r="AK14" s="150" t="s">
        <v>27</v>
      </c>
      <c r="AL14" s="150"/>
      <c r="AM14" s="150"/>
      <c r="AN14" s="150"/>
      <c r="AO14" s="150"/>
      <c r="AQ14" s="35" t="str">
        <f>IF(I15="","契約か契約外を選択してください","")</f>
        <v/>
      </c>
    </row>
    <row r="15" spans="6:52" ht="25" customHeight="1" x14ac:dyDescent="0.55000000000000004">
      <c r="F15" s="4" t="str">
        <f>IF(I15="契約",IF(O15="","注文番号を入力してください",""),"")</f>
        <v/>
      </c>
      <c r="G15" s="4" t="str">
        <f>IF(I15="契約",IF(R15="","注文親番を入力してください",""),"")</f>
        <v/>
      </c>
      <c r="I15" s="140" t="s">
        <v>28</v>
      </c>
      <c r="J15" s="141"/>
      <c r="K15" s="141"/>
      <c r="L15" s="141"/>
      <c r="M15" s="142"/>
      <c r="O15" s="143"/>
      <c r="P15" s="143"/>
      <c r="Q15" s="143"/>
      <c r="R15" s="143"/>
      <c r="S15" s="143"/>
      <c r="T15" s="143"/>
      <c r="U15" s="143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37"/>
      <c r="AG15" s="137"/>
      <c r="AH15" s="137"/>
      <c r="AI15" s="137"/>
      <c r="AJ15" s="137"/>
      <c r="AK15" s="137" t="str">
        <f>IF(OR(O15="",R15=""),"",V15-AA15-AF15)</f>
        <v/>
      </c>
      <c r="AL15" s="137"/>
      <c r="AM15" s="137"/>
      <c r="AN15" s="137"/>
      <c r="AO15" s="137"/>
      <c r="AQ15" s="1" t="s">
        <v>59</v>
      </c>
    </row>
    <row r="16" spans="6:52" ht="18" customHeight="1" x14ac:dyDescent="0.55000000000000004">
      <c r="F16" s="4" t="str">
        <f>IF(I15="契約",IF(V15="","税抜注文額を入力してください",""),"")</f>
        <v/>
      </c>
      <c r="G16" s="4" t="str">
        <f>IF(I15="契約",IF(AA15="","前回迄請求額を入力してください",""),"")</f>
        <v/>
      </c>
      <c r="I16" s="2"/>
      <c r="J16" s="2"/>
      <c r="K16" s="2"/>
      <c r="L16" s="2"/>
      <c r="M16" s="2"/>
      <c r="N16" s="2"/>
      <c r="O16" s="145" t="str">
        <f>IF(I15="","",IF(AND(I15="契約外",SUM(O15:AO15)=0),"",IF(AND(I15="契約",SUM(O15:AO15)=0),"契約の場合は注文親番も入力してください","契約外の場合は注文親番を入力しないでください")))</f>
        <v/>
      </c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</row>
    <row r="17" spans="1:44" ht="25" customHeight="1" x14ac:dyDescent="0.55000000000000004">
      <c r="B17" s="10" t="s">
        <v>29</v>
      </c>
      <c r="C17" s="11" t="s">
        <v>30</v>
      </c>
      <c r="I17" s="73" t="s">
        <v>31</v>
      </c>
      <c r="J17" s="73"/>
      <c r="K17" s="73"/>
      <c r="L17" s="72" t="s">
        <v>32</v>
      </c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0"/>
      <c r="Y17" s="73" t="s">
        <v>33</v>
      </c>
      <c r="Z17" s="73"/>
      <c r="AA17" s="72" t="s">
        <v>34</v>
      </c>
      <c r="AB17" s="73"/>
      <c r="AC17" s="70"/>
      <c r="AD17" s="72" t="s">
        <v>35</v>
      </c>
      <c r="AE17" s="73"/>
      <c r="AF17" s="73"/>
      <c r="AG17" s="70"/>
      <c r="AH17" s="12"/>
      <c r="AI17" s="73" t="s">
        <v>30</v>
      </c>
      <c r="AJ17" s="73"/>
      <c r="AK17" s="73"/>
      <c r="AL17" s="73"/>
      <c r="AM17" s="70"/>
      <c r="AN17" s="138" t="s">
        <v>29</v>
      </c>
      <c r="AO17" s="139"/>
    </row>
    <row r="18" spans="1:44" ht="18" customHeight="1" x14ac:dyDescent="0.55000000000000004">
      <c r="A18" s="1">
        <v>1</v>
      </c>
      <c r="B18" s="10">
        <f t="shared" ref="B18:B33" si="0">AN18</f>
        <v>0</v>
      </c>
      <c r="C18" s="13">
        <f t="shared" ref="C18:C33" si="1">AH18</f>
        <v>0</v>
      </c>
      <c r="D18" s="14"/>
      <c r="E18" s="14"/>
      <c r="H18" s="1">
        <v>1</v>
      </c>
      <c r="I18" s="43"/>
      <c r="J18" s="43"/>
      <c r="K18" s="43"/>
      <c r="L18" s="4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6"/>
      <c r="Y18" s="47"/>
      <c r="Z18" s="47"/>
      <c r="AA18" s="133"/>
      <c r="AB18" s="49"/>
      <c r="AC18" s="50"/>
      <c r="AD18" s="134"/>
      <c r="AE18" s="135"/>
      <c r="AF18" s="135"/>
      <c r="AG18" s="136"/>
      <c r="AH18" s="54">
        <f t="shared" ref="AH18" si="2">IF(AA18="％",IF(OR(Y18=0,AD18=0),0,ROUNDUP(Y18*AD18/100,0)),IF(OR(Y18=0,AD18=0),0,ROUNDUP(Y18*AD18,0)))</f>
        <v>0</v>
      </c>
      <c r="AI18" s="54"/>
      <c r="AJ18" s="54"/>
      <c r="AK18" s="54"/>
      <c r="AL18" s="54"/>
      <c r="AM18" s="55"/>
      <c r="AN18" s="125"/>
      <c r="AO18" s="126"/>
      <c r="AQ18" s="35" t="str">
        <f>IF(AN18&lt;&gt;0,"",IF(AND(AH18&lt;&gt;0,AN18&lt;&gt;0),"",IF(AND(AH18=0,AN18=0),"","金額を入力したら必ず税区分を入力して下さい")))</f>
        <v/>
      </c>
    </row>
    <row r="19" spans="1:44" ht="18" customHeight="1" x14ac:dyDescent="0.55000000000000004">
      <c r="A19" s="1">
        <v>2</v>
      </c>
      <c r="B19" s="10">
        <f t="shared" si="0"/>
        <v>0</v>
      </c>
      <c r="C19" s="13">
        <f t="shared" si="1"/>
        <v>0</v>
      </c>
      <c r="D19" s="14"/>
      <c r="E19" s="14"/>
      <c r="H19" s="1">
        <v>2</v>
      </c>
      <c r="I19" s="58"/>
      <c r="J19" s="58"/>
      <c r="K19" s="58"/>
      <c r="L19" s="59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1"/>
      <c r="Y19" s="131"/>
      <c r="Z19" s="131"/>
      <c r="AA19" s="63"/>
      <c r="AB19" s="64"/>
      <c r="AC19" s="65"/>
      <c r="AD19" s="66"/>
      <c r="AE19" s="67"/>
      <c r="AF19" s="67"/>
      <c r="AG19" s="68"/>
      <c r="AH19" s="67">
        <f t="shared" ref="AH19:AH34" si="3">IF(AA19="％",IF(OR(Y19=0,AD19=0),0,ROUNDUP(Y19*AD19/100,0)),IF(OR(Y19=0,AD19=0),0,ROUNDUP(Y19*AD19,0)))</f>
        <v>0</v>
      </c>
      <c r="AI19" s="67"/>
      <c r="AJ19" s="67"/>
      <c r="AK19" s="67"/>
      <c r="AL19" s="67"/>
      <c r="AM19" s="68"/>
      <c r="AN19" s="127"/>
      <c r="AO19" s="128"/>
      <c r="AQ19" s="191" t="str">
        <f>IF(AN18&lt;&gt;0,"",IF(AND(AH18&lt;&gt;0,AN18&lt;&gt;0),"",IF(AND(AH18=0,AN18=0),"","税区分未入力では税抜額・消費税額が表示されません")))</f>
        <v/>
      </c>
    </row>
    <row r="20" spans="1:44" ht="18" customHeight="1" x14ac:dyDescent="0.55000000000000004">
      <c r="A20" s="1">
        <v>3</v>
      </c>
      <c r="B20" s="10">
        <f t="shared" si="0"/>
        <v>0</v>
      </c>
      <c r="C20" s="13">
        <f t="shared" si="1"/>
        <v>0</v>
      </c>
      <c r="D20" s="14"/>
      <c r="E20" s="14"/>
      <c r="H20" s="1">
        <v>3</v>
      </c>
      <c r="I20" s="43"/>
      <c r="J20" s="43"/>
      <c r="K20" s="43"/>
      <c r="L20" s="44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6"/>
      <c r="Y20" s="132"/>
      <c r="Z20" s="132"/>
      <c r="AA20" s="48"/>
      <c r="AB20" s="49"/>
      <c r="AC20" s="50"/>
      <c r="AD20" s="51"/>
      <c r="AE20" s="54"/>
      <c r="AF20" s="54"/>
      <c r="AG20" s="55"/>
      <c r="AH20" s="54">
        <f t="shared" si="3"/>
        <v>0</v>
      </c>
      <c r="AI20" s="54"/>
      <c r="AJ20" s="54"/>
      <c r="AK20" s="54"/>
      <c r="AL20" s="54"/>
      <c r="AM20" s="55"/>
      <c r="AN20" s="125"/>
      <c r="AO20" s="126"/>
      <c r="AQ20" s="15" t="s">
        <v>36</v>
      </c>
      <c r="AR20" s="16"/>
    </row>
    <row r="21" spans="1:44" ht="18" customHeight="1" x14ac:dyDescent="0.55000000000000004">
      <c r="A21" s="1">
        <v>4</v>
      </c>
      <c r="B21" s="10">
        <f t="shared" si="0"/>
        <v>0</v>
      </c>
      <c r="C21" s="13">
        <f t="shared" si="1"/>
        <v>0</v>
      </c>
      <c r="D21" s="14"/>
      <c r="E21" s="14"/>
      <c r="F21" s="17"/>
      <c r="H21" s="1">
        <v>4</v>
      </c>
      <c r="I21" s="58"/>
      <c r="J21" s="58"/>
      <c r="K21" s="58"/>
      <c r="L21" s="59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1"/>
      <c r="Y21" s="131"/>
      <c r="Z21" s="131"/>
      <c r="AA21" s="63"/>
      <c r="AB21" s="64"/>
      <c r="AC21" s="65"/>
      <c r="AD21" s="66"/>
      <c r="AE21" s="67"/>
      <c r="AF21" s="67"/>
      <c r="AG21" s="68"/>
      <c r="AH21" s="67">
        <f t="shared" si="3"/>
        <v>0</v>
      </c>
      <c r="AI21" s="67"/>
      <c r="AJ21" s="67"/>
      <c r="AK21" s="67"/>
      <c r="AL21" s="67"/>
      <c r="AM21" s="68"/>
      <c r="AN21" s="127"/>
      <c r="AO21" s="128"/>
      <c r="AQ21" s="1" t="s">
        <v>37</v>
      </c>
    </row>
    <row r="22" spans="1:44" ht="18" customHeight="1" x14ac:dyDescent="0.55000000000000004">
      <c r="A22" s="1">
        <v>5</v>
      </c>
      <c r="B22" s="10">
        <f t="shared" si="0"/>
        <v>0</v>
      </c>
      <c r="C22" s="13">
        <f t="shared" si="1"/>
        <v>0</v>
      </c>
      <c r="D22" s="14"/>
      <c r="E22" s="14"/>
      <c r="F22" s="18" t="s">
        <v>38</v>
      </c>
      <c r="H22" s="1">
        <v>5</v>
      </c>
      <c r="I22" s="43"/>
      <c r="J22" s="43"/>
      <c r="K22" s="43"/>
      <c r="L22" s="44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6"/>
      <c r="Y22" s="132"/>
      <c r="Z22" s="132"/>
      <c r="AA22" s="48"/>
      <c r="AB22" s="49"/>
      <c r="AC22" s="50"/>
      <c r="AD22" s="51"/>
      <c r="AE22" s="54"/>
      <c r="AF22" s="54"/>
      <c r="AG22" s="55"/>
      <c r="AH22" s="54">
        <f t="shared" si="3"/>
        <v>0</v>
      </c>
      <c r="AI22" s="54"/>
      <c r="AJ22" s="54"/>
      <c r="AK22" s="54"/>
      <c r="AL22" s="54"/>
      <c r="AM22" s="55"/>
      <c r="AN22" s="125"/>
      <c r="AO22" s="126"/>
      <c r="AQ22" s="19" t="s">
        <v>39</v>
      </c>
      <c r="AR22" s="1" t="s">
        <v>40</v>
      </c>
    </row>
    <row r="23" spans="1:44" ht="18" customHeight="1" x14ac:dyDescent="0.55000000000000004">
      <c r="A23" s="1">
        <v>6</v>
      </c>
      <c r="B23" s="10">
        <f t="shared" si="0"/>
        <v>0</v>
      </c>
      <c r="C23" s="13">
        <f t="shared" si="1"/>
        <v>0</v>
      </c>
      <c r="D23" s="14"/>
      <c r="E23" s="14"/>
      <c r="H23" s="1">
        <v>6</v>
      </c>
      <c r="I23" s="58"/>
      <c r="J23" s="58"/>
      <c r="K23" s="58"/>
      <c r="L23" s="59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1"/>
      <c r="Y23" s="131"/>
      <c r="Z23" s="131"/>
      <c r="AA23" s="63"/>
      <c r="AB23" s="64"/>
      <c r="AC23" s="65"/>
      <c r="AD23" s="66"/>
      <c r="AE23" s="67"/>
      <c r="AF23" s="67"/>
      <c r="AG23" s="68"/>
      <c r="AH23" s="67">
        <f t="shared" si="3"/>
        <v>0</v>
      </c>
      <c r="AI23" s="67"/>
      <c r="AJ23" s="67"/>
      <c r="AK23" s="67"/>
      <c r="AL23" s="67"/>
      <c r="AM23" s="68"/>
      <c r="AN23" s="127"/>
      <c r="AO23" s="128"/>
      <c r="AQ23" s="14">
        <v>0.1</v>
      </c>
      <c r="AR23" s="1" t="s">
        <v>41</v>
      </c>
    </row>
    <row r="24" spans="1:44" ht="18" customHeight="1" x14ac:dyDescent="0.55000000000000004">
      <c r="A24" s="1">
        <v>7</v>
      </c>
      <c r="B24" s="10">
        <f t="shared" si="0"/>
        <v>0</v>
      </c>
      <c r="C24" s="13">
        <f t="shared" si="1"/>
        <v>0</v>
      </c>
      <c r="D24" s="14"/>
      <c r="E24" s="14"/>
      <c r="H24" s="1">
        <v>7</v>
      </c>
      <c r="I24" s="43"/>
      <c r="J24" s="43"/>
      <c r="K24" s="43"/>
      <c r="L24" s="4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6"/>
      <c r="Y24" s="132"/>
      <c r="Z24" s="132"/>
      <c r="AA24" s="48"/>
      <c r="AB24" s="49"/>
      <c r="AC24" s="50"/>
      <c r="AD24" s="51"/>
      <c r="AE24" s="54"/>
      <c r="AF24" s="54"/>
      <c r="AG24" s="55"/>
      <c r="AH24" s="54">
        <f t="shared" si="3"/>
        <v>0</v>
      </c>
      <c r="AI24" s="54"/>
      <c r="AJ24" s="54"/>
      <c r="AK24" s="54"/>
      <c r="AL24" s="54"/>
      <c r="AM24" s="55"/>
      <c r="AN24" s="125"/>
      <c r="AO24" s="126"/>
      <c r="AQ24" s="20" t="s">
        <v>42</v>
      </c>
      <c r="AR24" s="1" t="s">
        <v>43</v>
      </c>
    </row>
    <row r="25" spans="1:44" ht="18" customHeight="1" x14ac:dyDescent="0.55000000000000004">
      <c r="A25" s="1">
        <v>8</v>
      </c>
      <c r="B25" s="10">
        <f t="shared" si="0"/>
        <v>0</v>
      </c>
      <c r="C25" s="13">
        <f t="shared" si="1"/>
        <v>0</v>
      </c>
      <c r="D25" s="14"/>
      <c r="E25" s="14"/>
      <c r="F25" s="18"/>
      <c r="H25" s="1">
        <v>8</v>
      </c>
      <c r="I25" s="58"/>
      <c r="J25" s="58"/>
      <c r="K25" s="58"/>
      <c r="L25" s="59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1"/>
      <c r="Y25" s="131"/>
      <c r="Z25" s="131"/>
      <c r="AA25" s="63"/>
      <c r="AB25" s="64"/>
      <c r="AC25" s="65"/>
      <c r="AD25" s="66"/>
      <c r="AE25" s="67"/>
      <c r="AF25" s="67"/>
      <c r="AG25" s="68"/>
      <c r="AH25" s="67">
        <f t="shared" si="3"/>
        <v>0</v>
      </c>
      <c r="AI25" s="67"/>
      <c r="AJ25" s="67"/>
      <c r="AK25" s="67"/>
      <c r="AL25" s="67"/>
      <c r="AM25" s="68"/>
      <c r="AN25" s="127"/>
      <c r="AO25" s="128"/>
      <c r="AQ25" s="21" t="s">
        <v>44</v>
      </c>
      <c r="AR25" s="1" t="s">
        <v>45</v>
      </c>
    </row>
    <row r="26" spans="1:44" ht="18" customHeight="1" x14ac:dyDescent="0.55000000000000004">
      <c r="A26" s="1">
        <v>9</v>
      </c>
      <c r="B26" s="10">
        <f t="shared" si="0"/>
        <v>0</v>
      </c>
      <c r="C26" s="13">
        <f t="shared" si="1"/>
        <v>0</v>
      </c>
      <c r="D26" s="14"/>
      <c r="E26" s="14"/>
      <c r="F26" s="18" t="s">
        <v>46</v>
      </c>
      <c r="H26" s="1">
        <v>9</v>
      </c>
      <c r="I26" s="43"/>
      <c r="J26" s="43"/>
      <c r="K26" s="43"/>
      <c r="L26" s="44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6"/>
      <c r="Y26" s="132"/>
      <c r="Z26" s="132"/>
      <c r="AA26" s="48"/>
      <c r="AB26" s="49"/>
      <c r="AC26" s="50"/>
      <c r="AD26" s="51"/>
      <c r="AE26" s="54"/>
      <c r="AF26" s="54"/>
      <c r="AG26" s="55"/>
      <c r="AH26" s="54">
        <f t="shared" si="3"/>
        <v>0</v>
      </c>
      <c r="AI26" s="54"/>
      <c r="AJ26" s="54"/>
      <c r="AK26" s="54"/>
      <c r="AL26" s="54"/>
      <c r="AM26" s="55"/>
      <c r="AN26" s="125"/>
      <c r="AO26" s="126"/>
    </row>
    <row r="27" spans="1:44" ht="18" customHeight="1" x14ac:dyDescent="0.55000000000000004">
      <c r="A27" s="1">
        <v>10</v>
      </c>
      <c r="B27" s="10">
        <f t="shared" si="0"/>
        <v>0</v>
      </c>
      <c r="C27" s="13">
        <f t="shared" si="1"/>
        <v>0</v>
      </c>
      <c r="D27" s="14"/>
      <c r="E27" s="14"/>
      <c r="F27" s="18" t="s">
        <v>28</v>
      </c>
      <c r="H27" s="1">
        <v>10</v>
      </c>
      <c r="I27" s="58"/>
      <c r="J27" s="58"/>
      <c r="K27" s="58"/>
      <c r="L27" s="59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1"/>
      <c r="Y27" s="131"/>
      <c r="Z27" s="131"/>
      <c r="AA27" s="63"/>
      <c r="AB27" s="64"/>
      <c r="AC27" s="65"/>
      <c r="AD27" s="66"/>
      <c r="AE27" s="67"/>
      <c r="AF27" s="67"/>
      <c r="AG27" s="68"/>
      <c r="AH27" s="67">
        <f t="shared" si="3"/>
        <v>0</v>
      </c>
      <c r="AI27" s="67"/>
      <c r="AJ27" s="67"/>
      <c r="AK27" s="67"/>
      <c r="AL27" s="67"/>
      <c r="AM27" s="68"/>
      <c r="AN27" s="127"/>
      <c r="AO27" s="128"/>
    </row>
    <row r="28" spans="1:44" ht="18" customHeight="1" x14ac:dyDescent="0.55000000000000004">
      <c r="A28" s="1">
        <v>11</v>
      </c>
      <c r="B28" s="10">
        <f t="shared" si="0"/>
        <v>0</v>
      </c>
      <c r="C28" s="13">
        <f t="shared" si="1"/>
        <v>0</v>
      </c>
      <c r="D28" s="14"/>
      <c r="E28" s="14"/>
      <c r="H28" s="1">
        <v>11</v>
      </c>
      <c r="I28" s="43"/>
      <c r="J28" s="43"/>
      <c r="K28" s="43"/>
      <c r="L28" s="4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6"/>
      <c r="Y28" s="47"/>
      <c r="Z28" s="47"/>
      <c r="AA28" s="48"/>
      <c r="AB28" s="49"/>
      <c r="AC28" s="50"/>
      <c r="AD28" s="51"/>
      <c r="AE28" s="54"/>
      <c r="AF28" s="54"/>
      <c r="AG28" s="55"/>
      <c r="AH28" s="54">
        <f t="shared" si="3"/>
        <v>0</v>
      </c>
      <c r="AI28" s="54"/>
      <c r="AJ28" s="54"/>
      <c r="AK28" s="54"/>
      <c r="AL28" s="54"/>
      <c r="AM28" s="55"/>
      <c r="AN28" s="125"/>
      <c r="AO28" s="126"/>
    </row>
    <row r="29" spans="1:44" ht="18" customHeight="1" x14ac:dyDescent="0.55000000000000004">
      <c r="A29" s="1">
        <v>12</v>
      </c>
      <c r="B29" s="10">
        <f t="shared" si="0"/>
        <v>0</v>
      </c>
      <c r="C29" s="13">
        <f t="shared" si="1"/>
        <v>0</v>
      </c>
      <c r="D29" s="14"/>
      <c r="E29" s="14"/>
      <c r="H29" s="1">
        <v>12</v>
      </c>
      <c r="I29" s="58"/>
      <c r="J29" s="58"/>
      <c r="K29" s="58"/>
      <c r="L29" s="59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1"/>
      <c r="Y29" s="62"/>
      <c r="Z29" s="62"/>
      <c r="AA29" s="63"/>
      <c r="AB29" s="64"/>
      <c r="AC29" s="65"/>
      <c r="AD29" s="66"/>
      <c r="AE29" s="67"/>
      <c r="AF29" s="67"/>
      <c r="AG29" s="68"/>
      <c r="AH29" s="67">
        <f t="shared" si="3"/>
        <v>0</v>
      </c>
      <c r="AI29" s="67"/>
      <c r="AJ29" s="67"/>
      <c r="AK29" s="67"/>
      <c r="AL29" s="67"/>
      <c r="AM29" s="68"/>
      <c r="AN29" s="127"/>
      <c r="AO29" s="128"/>
    </row>
    <row r="30" spans="1:44" ht="18" customHeight="1" x14ac:dyDescent="0.55000000000000004">
      <c r="A30" s="1">
        <v>13</v>
      </c>
      <c r="B30" s="10">
        <f t="shared" si="0"/>
        <v>0</v>
      </c>
      <c r="C30" s="13">
        <f t="shared" si="1"/>
        <v>0</v>
      </c>
      <c r="D30" s="14"/>
      <c r="E30" s="14"/>
      <c r="H30" s="1">
        <v>13</v>
      </c>
      <c r="I30" s="43"/>
      <c r="J30" s="43"/>
      <c r="K30" s="43"/>
      <c r="L30" s="4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6"/>
      <c r="Y30" s="47"/>
      <c r="Z30" s="47"/>
      <c r="AA30" s="48"/>
      <c r="AB30" s="49"/>
      <c r="AC30" s="50"/>
      <c r="AD30" s="51"/>
      <c r="AE30" s="54"/>
      <c r="AF30" s="54"/>
      <c r="AG30" s="55"/>
      <c r="AH30" s="54">
        <f t="shared" si="3"/>
        <v>0</v>
      </c>
      <c r="AI30" s="54"/>
      <c r="AJ30" s="54"/>
      <c r="AK30" s="54"/>
      <c r="AL30" s="54"/>
      <c r="AM30" s="55"/>
      <c r="AN30" s="125"/>
      <c r="AO30" s="126"/>
    </row>
    <row r="31" spans="1:44" ht="18" customHeight="1" x14ac:dyDescent="0.55000000000000004">
      <c r="A31" s="1">
        <v>14</v>
      </c>
      <c r="B31" s="10">
        <f t="shared" si="0"/>
        <v>0</v>
      </c>
      <c r="C31" s="13">
        <f t="shared" si="1"/>
        <v>0</v>
      </c>
      <c r="D31" s="14"/>
      <c r="E31" s="14"/>
      <c r="H31" s="1">
        <v>14</v>
      </c>
      <c r="I31" s="58"/>
      <c r="J31" s="58"/>
      <c r="K31" s="58"/>
      <c r="L31" s="59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1"/>
      <c r="Y31" s="62"/>
      <c r="Z31" s="62"/>
      <c r="AA31" s="63"/>
      <c r="AB31" s="64"/>
      <c r="AC31" s="65"/>
      <c r="AD31" s="66"/>
      <c r="AE31" s="67"/>
      <c r="AF31" s="67"/>
      <c r="AG31" s="68"/>
      <c r="AH31" s="67">
        <f t="shared" si="3"/>
        <v>0</v>
      </c>
      <c r="AI31" s="67"/>
      <c r="AJ31" s="67"/>
      <c r="AK31" s="67"/>
      <c r="AL31" s="67"/>
      <c r="AM31" s="68"/>
      <c r="AN31" s="127"/>
      <c r="AO31" s="128"/>
    </row>
    <row r="32" spans="1:44" ht="18" customHeight="1" x14ac:dyDescent="0.55000000000000004">
      <c r="A32" s="1">
        <v>15</v>
      </c>
      <c r="B32" s="10">
        <f t="shared" si="0"/>
        <v>0</v>
      </c>
      <c r="C32" s="13">
        <f t="shared" si="1"/>
        <v>0</v>
      </c>
      <c r="D32" s="14"/>
      <c r="E32" s="14"/>
      <c r="F32" s="17"/>
      <c r="H32" s="1">
        <v>15</v>
      </c>
      <c r="I32" s="43"/>
      <c r="J32" s="43"/>
      <c r="K32" s="43"/>
      <c r="L32" s="44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6"/>
      <c r="Y32" s="47"/>
      <c r="Z32" s="47"/>
      <c r="AA32" s="48"/>
      <c r="AB32" s="49"/>
      <c r="AC32" s="50"/>
      <c r="AD32" s="51"/>
      <c r="AE32" s="54"/>
      <c r="AF32" s="54"/>
      <c r="AG32" s="55"/>
      <c r="AH32" s="54">
        <f t="shared" si="3"/>
        <v>0</v>
      </c>
      <c r="AI32" s="54"/>
      <c r="AJ32" s="54"/>
      <c r="AK32" s="54"/>
      <c r="AL32" s="54"/>
      <c r="AM32" s="55"/>
      <c r="AN32" s="125"/>
      <c r="AO32" s="126"/>
    </row>
    <row r="33" spans="1:41" ht="18" customHeight="1" x14ac:dyDescent="0.55000000000000004">
      <c r="A33" s="1">
        <v>16</v>
      </c>
      <c r="B33" s="10">
        <f t="shared" si="0"/>
        <v>0</v>
      </c>
      <c r="C33" s="13">
        <f t="shared" si="1"/>
        <v>0</v>
      </c>
      <c r="D33" s="14"/>
      <c r="E33" s="14"/>
      <c r="F33" s="18" t="s">
        <v>47</v>
      </c>
      <c r="H33" s="1">
        <v>16</v>
      </c>
      <c r="I33" s="58"/>
      <c r="J33" s="58"/>
      <c r="K33" s="58"/>
      <c r="L33" s="59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1"/>
      <c r="Y33" s="62"/>
      <c r="Z33" s="62"/>
      <c r="AA33" s="63"/>
      <c r="AB33" s="64"/>
      <c r="AC33" s="65"/>
      <c r="AD33" s="66"/>
      <c r="AE33" s="67"/>
      <c r="AF33" s="67"/>
      <c r="AG33" s="68"/>
      <c r="AH33" s="67">
        <f t="shared" si="3"/>
        <v>0</v>
      </c>
      <c r="AI33" s="67"/>
      <c r="AJ33" s="67"/>
      <c r="AK33" s="67"/>
      <c r="AL33" s="67"/>
      <c r="AM33" s="68"/>
      <c r="AN33" s="127"/>
      <c r="AO33" s="128"/>
    </row>
    <row r="34" spans="1:41" ht="18" customHeight="1" thickBot="1" x14ac:dyDescent="0.6">
      <c r="A34" s="1">
        <v>17</v>
      </c>
      <c r="B34" s="10">
        <f t="shared" ref="B34" si="4">AN34</f>
        <v>0</v>
      </c>
      <c r="C34" s="13">
        <f t="shared" ref="C34" si="5">AH34</f>
        <v>0</v>
      </c>
      <c r="D34" s="14"/>
      <c r="E34" s="14"/>
      <c r="F34" s="18" t="s">
        <v>48</v>
      </c>
      <c r="H34" s="1">
        <v>17</v>
      </c>
      <c r="I34" s="114"/>
      <c r="J34" s="114"/>
      <c r="K34" s="114"/>
      <c r="L34" s="115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7"/>
      <c r="Y34" s="118"/>
      <c r="Z34" s="118"/>
      <c r="AA34" s="119"/>
      <c r="AB34" s="120"/>
      <c r="AC34" s="121"/>
      <c r="AD34" s="122"/>
      <c r="AE34" s="123"/>
      <c r="AF34" s="123"/>
      <c r="AG34" s="124"/>
      <c r="AH34" s="123">
        <f t="shared" si="3"/>
        <v>0</v>
      </c>
      <c r="AI34" s="123"/>
      <c r="AJ34" s="123"/>
      <c r="AK34" s="123"/>
      <c r="AL34" s="123"/>
      <c r="AM34" s="124"/>
      <c r="AN34" s="129"/>
      <c r="AO34" s="130"/>
    </row>
    <row r="35" spans="1:41" ht="18" customHeight="1" x14ac:dyDescent="0.55000000000000004">
      <c r="A35" s="1">
        <v>18</v>
      </c>
      <c r="B35" s="10">
        <f>AN42</f>
        <v>0</v>
      </c>
      <c r="C35" s="13">
        <f t="shared" ref="C35:C69" si="6">AH42</f>
        <v>0</v>
      </c>
      <c r="D35" s="22"/>
      <c r="E35" s="22"/>
      <c r="F35" s="18" t="s">
        <v>49</v>
      </c>
      <c r="H35" s="22"/>
      <c r="I35" s="2"/>
      <c r="J35" s="2" t="s">
        <v>50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95" t="s">
        <v>58</v>
      </c>
      <c r="V35" s="96"/>
      <c r="W35" s="99" t="s">
        <v>51</v>
      </c>
      <c r="X35" s="99"/>
      <c r="Y35" s="99"/>
      <c r="Z35" s="100"/>
      <c r="AA35" s="101">
        <f ca="1">SUMIF(B18:C69,AN35,C18:C69)</f>
        <v>0</v>
      </c>
      <c r="AB35" s="67"/>
      <c r="AC35" s="67"/>
      <c r="AD35" s="67"/>
      <c r="AE35" s="67"/>
      <c r="AF35" s="102"/>
      <c r="AG35" s="103" t="s">
        <v>57</v>
      </c>
      <c r="AH35" s="104"/>
      <c r="AI35" s="67">
        <f ca="1">IF(Q$36="四捨五入",ROUND(AA35*0.08,0),IF(Q$36="切捨",ROUNDDOWN(AA35*0.08,0),IF(Q$36="切上",ROUNDUP(AA35*0.08,0),"エラー")))</f>
        <v>0</v>
      </c>
      <c r="AJ35" s="67"/>
      <c r="AK35" s="67"/>
      <c r="AL35" s="67"/>
      <c r="AM35" s="67"/>
      <c r="AN35" s="107" t="s">
        <v>39</v>
      </c>
      <c r="AO35" s="108"/>
    </row>
    <row r="36" spans="1:41" ht="18" customHeight="1" x14ac:dyDescent="0.55000000000000004">
      <c r="A36" s="1">
        <v>19</v>
      </c>
      <c r="B36" s="10">
        <f t="shared" ref="B36:B69" si="7">AN43</f>
        <v>0</v>
      </c>
      <c r="C36" s="13">
        <f t="shared" si="6"/>
        <v>0</v>
      </c>
      <c r="D36" s="22"/>
      <c r="E36" s="22"/>
      <c r="F36" s="34">
        <f ca="1">SUMIF(B18:C69,G36,C18:C69)</f>
        <v>0</v>
      </c>
      <c r="G36" s="1" t="s">
        <v>42</v>
      </c>
      <c r="H36" s="22"/>
      <c r="I36" s="2"/>
      <c r="J36" s="2"/>
      <c r="K36" s="2"/>
      <c r="L36" s="23" t="s">
        <v>52</v>
      </c>
      <c r="M36" s="2"/>
      <c r="N36" s="2"/>
      <c r="O36" s="2"/>
      <c r="P36" s="2"/>
      <c r="Q36" s="77" t="s">
        <v>47</v>
      </c>
      <c r="R36" s="78"/>
      <c r="S36" s="79"/>
      <c r="T36" s="24"/>
      <c r="U36" s="97"/>
      <c r="V36" s="98"/>
      <c r="W36" s="80" t="s">
        <v>53</v>
      </c>
      <c r="X36" s="80"/>
      <c r="Y36" s="80"/>
      <c r="Z36" s="81"/>
      <c r="AA36" s="82">
        <f ca="1">SUMIF(B18:C69,AN36,C18:C69)</f>
        <v>0</v>
      </c>
      <c r="AB36" s="54"/>
      <c r="AC36" s="54"/>
      <c r="AD36" s="54"/>
      <c r="AE36" s="54"/>
      <c r="AF36" s="83"/>
      <c r="AG36" s="105"/>
      <c r="AH36" s="106"/>
      <c r="AI36" s="54">
        <f ca="1">IF(Q$36="四捨五入",ROUND(AA36*0.1,0),IF(Q$36="切捨",ROUNDDOWN(AA36*0.1,0),IF(Q$36="切上",ROUNDUP(AA36*0.1,0),"エラー")))</f>
        <v>0</v>
      </c>
      <c r="AJ36" s="54"/>
      <c r="AK36" s="54"/>
      <c r="AL36" s="54"/>
      <c r="AM36" s="54"/>
      <c r="AN36" s="84">
        <v>0.1</v>
      </c>
      <c r="AO36" s="85"/>
    </row>
    <row r="37" spans="1:41" ht="18" customHeight="1" thickBot="1" x14ac:dyDescent="0.6">
      <c r="A37" s="1">
        <v>20</v>
      </c>
      <c r="B37" s="10">
        <f t="shared" si="7"/>
        <v>0</v>
      </c>
      <c r="C37" s="13">
        <f t="shared" si="6"/>
        <v>0</v>
      </c>
      <c r="D37" s="22"/>
      <c r="E37" s="22"/>
      <c r="F37" s="34">
        <f ca="1">SUMIF(B18:C69,G37,C18:C69)</f>
        <v>0</v>
      </c>
      <c r="G37" s="1" t="s">
        <v>44</v>
      </c>
      <c r="H37" s="22"/>
      <c r="I37" s="2"/>
      <c r="J37" s="2"/>
      <c r="K37" s="2"/>
      <c r="L37" s="2"/>
      <c r="M37" s="2"/>
      <c r="N37" s="2"/>
      <c r="O37" s="2"/>
      <c r="P37" s="2"/>
      <c r="Q37" s="2"/>
      <c r="R37" s="25"/>
      <c r="S37" s="25"/>
      <c r="T37" s="26"/>
      <c r="U37" s="97"/>
      <c r="V37" s="98"/>
      <c r="W37" s="86" t="s">
        <v>54</v>
      </c>
      <c r="X37" s="87"/>
      <c r="Y37" s="87"/>
      <c r="Z37" s="88"/>
      <c r="AA37" s="89">
        <f ca="1">SUM(F36:F37)</f>
        <v>0</v>
      </c>
      <c r="AB37" s="90"/>
      <c r="AC37" s="90"/>
      <c r="AD37" s="90"/>
      <c r="AE37" s="90"/>
      <c r="AF37" s="91"/>
      <c r="AG37" s="105"/>
      <c r="AH37" s="106"/>
      <c r="AI37" s="92">
        <f ca="1">IF(Q$36="四捨五入",ROUND(AA37*0,0),IF(Q$36="切捨",ROUNDDOWN(AA37*0,0),IF(Q$36="切上",ROUNDUP(AA37*0,0),"エラー")))</f>
        <v>0</v>
      </c>
      <c r="AJ37" s="90"/>
      <c r="AK37" s="90"/>
      <c r="AL37" s="90"/>
      <c r="AM37" s="90"/>
      <c r="AN37" s="93" t="s">
        <v>55</v>
      </c>
      <c r="AO37" s="94"/>
    </row>
    <row r="38" spans="1:41" ht="18" customHeight="1" x14ac:dyDescent="0.55000000000000004">
      <c r="A38" s="1">
        <v>21</v>
      </c>
      <c r="B38" s="10">
        <f t="shared" si="7"/>
        <v>0</v>
      </c>
      <c r="C38" s="13">
        <f t="shared" si="6"/>
        <v>0</v>
      </c>
      <c r="D38" s="22">
        <f ca="1">IF(AA37=0,0,INT(AA37*0%))</f>
        <v>0</v>
      </c>
      <c r="E38" s="22"/>
      <c r="F38" s="22"/>
      <c r="G38" s="22"/>
      <c r="H38" s="2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97"/>
      <c r="V38" s="98"/>
      <c r="W38" s="49" t="s">
        <v>56</v>
      </c>
      <c r="X38" s="49"/>
      <c r="Y38" s="49"/>
      <c r="Z38" s="109"/>
      <c r="AA38" s="110">
        <f ca="1">SUM(AA35:AF37)</f>
        <v>0</v>
      </c>
      <c r="AB38" s="111"/>
      <c r="AC38" s="111"/>
      <c r="AD38" s="111"/>
      <c r="AE38" s="111"/>
      <c r="AF38" s="112"/>
      <c r="AG38" s="105"/>
      <c r="AH38" s="106"/>
      <c r="AI38" s="54">
        <f ca="1">SUM(AI35:AM37)</f>
        <v>0</v>
      </c>
      <c r="AJ38" s="54"/>
      <c r="AK38" s="54"/>
      <c r="AL38" s="54"/>
      <c r="AM38" s="54"/>
      <c r="AN38" s="113"/>
      <c r="AO38" s="109"/>
    </row>
    <row r="39" spans="1:41" ht="18" customHeight="1" thickBot="1" x14ac:dyDescent="0.6">
      <c r="A39" s="1">
        <v>22</v>
      </c>
      <c r="B39" s="10">
        <f t="shared" si="7"/>
        <v>0</v>
      </c>
      <c r="C39" s="13">
        <f t="shared" si="6"/>
        <v>0</v>
      </c>
      <c r="D39" s="22"/>
      <c r="E39" s="22"/>
      <c r="F39" s="22"/>
      <c r="G39" s="22"/>
      <c r="H39" s="2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7"/>
      <c r="V39" s="28"/>
      <c r="W39" s="28"/>
      <c r="X39" s="29"/>
      <c r="Y39" s="74"/>
      <c r="Z39" s="75"/>
      <c r="AA39" s="30"/>
      <c r="AB39" s="74"/>
      <c r="AC39" s="76"/>
      <c r="AD39" s="75"/>
      <c r="AE39" s="74"/>
      <c r="AF39" s="76"/>
      <c r="AG39" s="76"/>
      <c r="AH39" s="75"/>
      <c r="AI39" s="74"/>
      <c r="AJ39" s="76"/>
      <c r="AK39" s="76"/>
      <c r="AL39" s="76"/>
      <c r="AM39" s="75"/>
      <c r="AN39" s="74"/>
      <c r="AO39" s="75"/>
    </row>
    <row r="40" spans="1:41" ht="18" customHeight="1" x14ac:dyDescent="0.55000000000000004">
      <c r="A40" s="1">
        <v>23</v>
      </c>
      <c r="B40" s="10">
        <f t="shared" si="7"/>
        <v>0</v>
      </c>
      <c r="C40" s="13">
        <f t="shared" si="6"/>
        <v>0</v>
      </c>
      <c r="D40" s="22"/>
      <c r="E40" s="22"/>
      <c r="F40" s="22"/>
      <c r="G40" s="22"/>
      <c r="H40" s="2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8" customHeight="1" x14ac:dyDescent="0.55000000000000004">
      <c r="A41" s="1">
        <v>24</v>
      </c>
      <c r="B41" s="10">
        <f t="shared" si="7"/>
        <v>0</v>
      </c>
      <c r="C41" s="13">
        <f t="shared" si="6"/>
        <v>0</v>
      </c>
      <c r="D41" s="14"/>
      <c r="E41" s="14"/>
      <c r="F41" s="14"/>
      <c r="G41" s="14"/>
      <c r="I41" s="70" t="s">
        <v>31</v>
      </c>
      <c r="J41" s="71"/>
      <c r="K41" s="71"/>
      <c r="L41" s="72" t="s">
        <v>32</v>
      </c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0"/>
      <c r="Y41" s="71" t="s">
        <v>33</v>
      </c>
      <c r="Z41" s="71"/>
      <c r="AA41" s="71" t="s">
        <v>34</v>
      </c>
      <c r="AB41" s="71"/>
      <c r="AC41" s="71"/>
      <c r="AD41" s="72" t="s">
        <v>35</v>
      </c>
      <c r="AE41" s="73"/>
      <c r="AF41" s="73"/>
      <c r="AG41" s="70"/>
      <c r="AH41" s="72" t="s">
        <v>30</v>
      </c>
      <c r="AI41" s="73"/>
      <c r="AJ41" s="73"/>
      <c r="AK41" s="73"/>
      <c r="AL41" s="73"/>
      <c r="AM41" s="70"/>
      <c r="AN41" s="69" t="s">
        <v>29</v>
      </c>
      <c r="AO41" s="69"/>
    </row>
    <row r="42" spans="1:41" ht="18" customHeight="1" x14ac:dyDescent="0.55000000000000004">
      <c r="A42" s="1">
        <v>25</v>
      </c>
      <c r="B42" s="10">
        <f t="shared" si="7"/>
        <v>0</v>
      </c>
      <c r="C42" s="13">
        <f t="shared" si="6"/>
        <v>0</v>
      </c>
      <c r="D42" s="14"/>
      <c r="E42" s="14"/>
      <c r="F42" s="14"/>
      <c r="G42" s="14"/>
      <c r="H42" s="1">
        <v>18</v>
      </c>
      <c r="I42" s="43"/>
      <c r="J42" s="43"/>
      <c r="K42" s="43"/>
      <c r="L42" s="44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6"/>
      <c r="Y42" s="47"/>
      <c r="Z42" s="47"/>
      <c r="AA42" s="48"/>
      <c r="AB42" s="49"/>
      <c r="AC42" s="50"/>
      <c r="AD42" s="51"/>
      <c r="AE42" s="52"/>
      <c r="AF42" s="52"/>
      <c r="AG42" s="53"/>
      <c r="AH42" s="51">
        <f t="shared" ref="AH42:AH76" si="8">IF(AA42="％",IF(OR(Y42=0,AD42=0),0,ROUNDUP(Y42*AD42/100,0)),IF(OR(Y42=0,AD42=0),0,ROUNDUP(Y42*AD42,0)))</f>
        <v>0</v>
      </c>
      <c r="AI42" s="54"/>
      <c r="AJ42" s="54"/>
      <c r="AK42" s="54"/>
      <c r="AL42" s="54"/>
      <c r="AM42" s="55"/>
      <c r="AN42" s="56"/>
      <c r="AO42" s="57"/>
    </row>
    <row r="43" spans="1:41" ht="18" customHeight="1" x14ac:dyDescent="0.55000000000000004">
      <c r="A43" s="1">
        <v>26</v>
      </c>
      <c r="B43" s="10">
        <f t="shared" si="7"/>
        <v>0</v>
      </c>
      <c r="C43" s="13">
        <f t="shared" si="6"/>
        <v>0</v>
      </c>
      <c r="D43" s="14"/>
      <c r="E43" s="14"/>
      <c r="F43" s="14"/>
      <c r="G43" s="14"/>
      <c r="H43" s="1">
        <v>19</v>
      </c>
      <c r="I43" s="58"/>
      <c r="J43" s="58"/>
      <c r="K43" s="58"/>
      <c r="L43" s="59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1"/>
      <c r="Y43" s="62"/>
      <c r="Z43" s="62"/>
      <c r="AA43" s="63"/>
      <c r="AB43" s="64"/>
      <c r="AC43" s="65"/>
      <c r="AD43" s="66"/>
      <c r="AE43" s="52"/>
      <c r="AF43" s="52"/>
      <c r="AG43" s="53"/>
      <c r="AH43" s="66">
        <f t="shared" si="8"/>
        <v>0</v>
      </c>
      <c r="AI43" s="67"/>
      <c r="AJ43" s="67"/>
      <c r="AK43" s="67"/>
      <c r="AL43" s="67"/>
      <c r="AM43" s="68"/>
      <c r="AN43" s="41"/>
      <c r="AO43" s="42"/>
    </row>
    <row r="44" spans="1:41" ht="18" customHeight="1" x14ac:dyDescent="0.55000000000000004">
      <c r="A44" s="1">
        <v>27</v>
      </c>
      <c r="B44" s="10">
        <f t="shared" si="7"/>
        <v>0</v>
      </c>
      <c r="C44" s="13">
        <f t="shared" si="6"/>
        <v>0</v>
      </c>
      <c r="D44" s="14"/>
      <c r="E44" s="14"/>
      <c r="F44" s="14"/>
      <c r="G44" s="14"/>
      <c r="H44" s="1">
        <v>20</v>
      </c>
      <c r="I44" s="43"/>
      <c r="J44" s="43"/>
      <c r="K44" s="43"/>
      <c r="L44" s="44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6"/>
      <c r="Y44" s="47"/>
      <c r="Z44" s="47"/>
      <c r="AA44" s="48"/>
      <c r="AB44" s="49"/>
      <c r="AC44" s="50"/>
      <c r="AD44" s="51"/>
      <c r="AE44" s="52"/>
      <c r="AF44" s="52"/>
      <c r="AG44" s="53"/>
      <c r="AH44" s="51">
        <f t="shared" si="8"/>
        <v>0</v>
      </c>
      <c r="AI44" s="54"/>
      <c r="AJ44" s="54"/>
      <c r="AK44" s="54"/>
      <c r="AL44" s="54"/>
      <c r="AM44" s="55"/>
      <c r="AN44" s="56"/>
      <c r="AO44" s="57"/>
    </row>
    <row r="45" spans="1:41" ht="18" customHeight="1" x14ac:dyDescent="0.55000000000000004">
      <c r="A45" s="1">
        <v>28</v>
      </c>
      <c r="B45" s="10">
        <f t="shared" si="7"/>
        <v>0</v>
      </c>
      <c r="C45" s="13">
        <f t="shared" si="6"/>
        <v>0</v>
      </c>
      <c r="D45" s="14"/>
      <c r="E45" s="14"/>
      <c r="F45" s="14"/>
      <c r="G45" s="14"/>
      <c r="H45" s="1">
        <v>21</v>
      </c>
      <c r="I45" s="58"/>
      <c r="J45" s="58"/>
      <c r="K45" s="58"/>
      <c r="L45" s="59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1"/>
      <c r="Y45" s="62"/>
      <c r="Z45" s="62"/>
      <c r="AA45" s="63"/>
      <c r="AB45" s="64"/>
      <c r="AC45" s="65"/>
      <c r="AD45" s="66"/>
      <c r="AE45" s="52"/>
      <c r="AF45" s="52"/>
      <c r="AG45" s="53"/>
      <c r="AH45" s="66">
        <f t="shared" si="8"/>
        <v>0</v>
      </c>
      <c r="AI45" s="67"/>
      <c r="AJ45" s="67"/>
      <c r="AK45" s="67"/>
      <c r="AL45" s="67"/>
      <c r="AM45" s="68"/>
      <c r="AN45" s="41"/>
      <c r="AO45" s="42"/>
    </row>
    <row r="46" spans="1:41" ht="18" customHeight="1" x14ac:dyDescent="0.55000000000000004">
      <c r="A46" s="1">
        <v>29</v>
      </c>
      <c r="B46" s="10">
        <f t="shared" si="7"/>
        <v>0</v>
      </c>
      <c r="C46" s="13">
        <f t="shared" si="6"/>
        <v>0</v>
      </c>
      <c r="D46" s="14"/>
      <c r="E46" s="14"/>
      <c r="F46" s="14"/>
      <c r="G46" s="14"/>
      <c r="H46" s="1">
        <v>22</v>
      </c>
      <c r="I46" s="43"/>
      <c r="J46" s="43"/>
      <c r="K46" s="43"/>
      <c r="L46" s="44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6"/>
      <c r="Y46" s="47"/>
      <c r="Z46" s="47"/>
      <c r="AA46" s="48"/>
      <c r="AB46" s="49"/>
      <c r="AC46" s="50"/>
      <c r="AD46" s="51"/>
      <c r="AE46" s="52"/>
      <c r="AF46" s="52"/>
      <c r="AG46" s="53"/>
      <c r="AH46" s="51">
        <f t="shared" si="8"/>
        <v>0</v>
      </c>
      <c r="AI46" s="54"/>
      <c r="AJ46" s="54"/>
      <c r="AK46" s="54"/>
      <c r="AL46" s="54"/>
      <c r="AM46" s="55"/>
      <c r="AN46" s="56"/>
      <c r="AO46" s="57"/>
    </row>
    <row r="47" spans="1:41" ht="18" customHeight="1" x14ac:dyDescent="0.55000000000000004">
      <c r="A47" s="1">
        <v>30</v>
      </c>
      <c r="B47" s="10">
        <f t="shared" si="7"/>
        <v>0</v>
      </c>
      <c r="C47" s="13">
        <f t="shared" si="6"/>
        <v>0</v>
      </c>
      <c r="D47" s="14"/>
      <c r="E47" s="14"/>
      <c r="F47" s="14"/>
      <c r="G47" s="14"/>
      <c r="H47" s="1">
        <v>23</v>
      </c>
      <c r="I47" s="58"/>
      <c r="J47" s="58"/>
      <c r="K47" s="58"/>
      <c r="L47" s="59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1"/>
      <c r="Y47" s="62"/>
      <c r="Z47" s="62"/>
      <c r="AA47" s="63"/>
      <c r="AB47" s="64"/>
      <c r="AC47" s="65"/>
      <c r="AD47" s="66"/>
      <c r="AE47" s="52"/>
      <c r="AF47" s="52"/>
      <c r="AG47" s="53"/>
      <c r="AH47" s="66">
        <f t="shared" si="8"/>
        <v>0</v>
      </c>
      <c r="AI47" s="67"/>
      <c r="AJ47" s="67"/>
      <c r="AK47" s="67"/>
      <c r="AL47" s="67"/>
      <c r="AM47" s="68"/>
      <c r="AN47" s="41"/>
      <c r="AO47" s="42"/>
    </row>
    <row r="48" spans="1:41" ht="18" customHeight="1" x14ac:dyDescent="0.55000000000000004">
      <c r="A48" s="1">
        <v>31</v>
      </c>
      <c r="B48" s="10">
        <f t="shared" si="7"/>
        <v>0</v>
      </c>
      <c r="C48" s="13">
        <f t="shared" si="6"/>
        <v>0</v>
      </c>
      <c r="D48" s="14"/>
      <c r="E48" s="14"/>
      <c r="F48" s="14"/>
      <c r="G48" s="14"/>
      <c r="H48" s="1">
        <v>24</v>
      </c>
      <c r="I48" s="43"/>
      <c r="J48" s="43"/>
      <c r="K48" s="43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6"/>
      <c r="Y48" s="47"/>
      <c r="Z48" s="47"/>
      <c r="AA48" s="48"/>
      <c r="AB48" s="49"/>
      <c r="AC48" s="50"/>
      <c r="AD48" s="51"/>
      <c r="AE48" s="52"/>
      <c r="AF48" s="52"/>
      <c r="AG48" s="53"/>
      <c r="AH48" s="51">
        <f t="shared" si="8"/>
        <v>0</v>
      </c>
      <c r="AI48" s="54"/>
      <c r="AJ48" s="54"/>
      <c r="AK48" s="54"/>
      <c r="AL48" s="54"/>
      <c r="AM48" s="55"/>
      <c r="AN48" s="56"/>
      <c r="AO48" s="57"/>
    </row>
    <row r="49" spans="1:41" ht="18" customHeight="1" x14ac:dyDescent="0.55000000000000004">
      <c r="A49" s="1">
        <v>32</v>
      </c>
      <c r="B49" s="10">
        <f t="shared" si="7"/>
        <v>0</v>
      </c>
      <c r="C49" s="13">
        <f t="shared" si="6"/>
        <v>0</v>
      </c>
      <c r="D49" s="14"/>
      <c r="E49" s="14"/>
      <c r="F49" s="14"/>
      <c r="G49" s="14"/>
      <c r="H49" s="1">
        <v>25</v>
      </c>
      <c r="I49" s="58"/>
      <c r="J49" s="58"/>
      <c r="K49" s="58"/>
      <c r="L49" s="59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1"/>
      <c r="Y49" s="62"/>
      <c r="Z49" s="62"/>
      <c r="AA49" s="63"/>
      <c r="AB49" s="64"/>
      <c r="AC49" s="65"/>
      <c r="AD49" s="66"/>
      <c r="AE49" s="52"/>
      <c r="AF49" s="52"/>
      <c r="AG49" s="53"/>
      <c r="AH49" s="66">
        <f t="shared" si="8"/>
        <v>0</v>
      </c>
      <c r="AI49" s="67"/>
      <c r="AJ49" s="67"/>
      <c r="AK49" s="67"/>
      <c r="AL49" s="67"/>
      <c r="AM49" s="68"/>
      <c r="AN49" s="41"/>
      <c r="AO49" s="42"/>
    </row>
    <row r="50" spans="1:41" ht="18" customHeight="1" x14ac:dyDescent="0.55000000000000004">
      <c r="A50" s="1">
        <v>33</v>
      </c>
      <c r="B50" s="10">
        <f t="shared" si="7"/>
        <v>0</v>
      </c>
      <c r="C50" s="13">
        <f t="shared" si="6"/>
        <v>0</v>
      </c>
      <c r="D50" s="14"/>
      <c r="E50" s="14"/>
      <c r="F50" s="14"/>
      <c r="G50" s="14"/>
      <c r="H50" s="1">
        <v>26</v>
      </c>
      <c r="I50" s="43"/>
      <c r="J50" s="43"/>
      <c r="K50" s="43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6"/>
      <c r="Y50" s="47"/>
      <c r="Z50" s="47"/>
      <c r="AA50" s="48"/>
      <c r="AB50" s="49"/>
      <c r="AC50" s="50"/>
      <c r="AD50" s="51"/>
      <c r="AE50" s="52"/>
      <c r="AF50" s="52"/>
      <c r="AG50" s="53"/>
      <c r="AH50" s="51">
        <f t="shared" si="8"/>
        <v>0</v>
      </c>
      <c r="AI50" s="54"/>
      <c r="AJ50" s="54"/>
      <c r="AK50" s="54"/>
      <c r="AL50" s="54"/>
      <c r="AM50" s="55"/>
      <c r="AN50" s="56"/>
      <c r="AO50" s="57"/>
    </row>
    <row r="51" spans="1:41" ht="18" customHeight="1" x14ac:dyDescent="0.55000000000000004">
      <c r="A51" s="1">
        <v>34</v>
      </c>
      <c r="B51" s="10">
        <f t="shared" si="7"/>
        <v>0</v>
      </c>
      <c r="C51" s="13">
        <f t="shared" si="6"/>
        <v>0</v>
      </c>
      <c r="D51" s="14"/>
      <c r="E51" s="14"/>
      <c r="F51" s="14"/>
      <c r="G51" s="14"/>
      <c r="H51" s="1">
        <v>27</v>
      </c>
      <c r="I51" s="58"/>
      <c r="J51" s="58"/>
      <c r="K51" s="58"/>
      <c r="L51" s="59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1"/>
      <c r="Y51" s="62"/>
      <c r="Z51" s="62"/>
      <c r="AA51" s="63"/>
      <c r="AB51" s="64"/>
      <c r="AC51" s="65"/>
      <c r="AD51" s="66"/>
      <c r="AE51" s="52"/>
      <c r="AF51" s="52"/>
      <c r="AG51" s="53"/>
      <c r="AH51" s="66">
        <f t="shared" si="8"/>
        <v>0</v>
      </c>
      <c r="AI51" s="67"/>
      <c r="AJ51" s="67"/>
      <c r="AK51" s="67"/>
      <c r="AL51" s="67"/>
      <c r="AM51" s="68"/>
      <c r="AN51" s="41"/>
      <c r="AO51" s="42"/>
    </row>
    <row r="52" spans="1:41" ht="18" customHeight="1" x14ac:dyDescent="0.55000000000000004">
      <c r="A52" s="1">
        <v>35</v>
      </c>
      <c r="B52" s="10">
        <f t="shared" si="7"/>
        <v>0</v>
      </c>
      <c r="C52" s="13">
        <f t="shared" si="6"/>
        <v>0</v>
      </c>
      <c r="D52" s="14"/>
      <c r="E52" s="14"/>
      <c r="F52" s="14"/>
      <c r="G52" s="14"/>
      <c r="H52" s="1">
        <v>28</v>
      </c>
      <c r="I52" s="43"/>
      <c r="J52" s="43"/>
      <c r="K52" s="43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6"/>
      <c r="Y52" s="47"/>
      <c r="Z52" s="47"/>
      <c r="AA52" s="48"/>
      <c r="AB52" s="49"/>
      <c r="AC52" s="50"/>
      <c r="AD52" s="51"/>
      <c r="AE52" s="52"/>
      <c r="AF52" s="52"/>
      <c r="AG52" s="53"/>
      <c r="AH52" s="51">
        <f t="shared" si="8"/>
        <v>0</v>
      </c>
      <c r="AI52" s="54"/>
      <c r="AJ52" s="54"/>
      <c r="AK52" s="54"/>
      <c r="AL52" s="54"/>
      <c r="AM52" s="55"/>
      <c r="AN52" s="56"/>
      <c r="AO52" s="57"/>
    </row>
    <row r="53" spans="1:41" ht="18" customHeight="1" x14ac:dyDescent="0.55000000000000004">
      <c r="A53" s="1">
        <v>36</v>
      </c>
      <c r="B53" s="10">
        <f t="shared" si="7"/>
        <v>0</v>
      </c>
      <c r="C53" s="13">
        <f t="shared" si="6"/>
        <v>0</v>
      </c>
      <c r="D53" s="14"/>
      <c r="E53" s="14"/>
      <c r="F53" s="14"/>
      <c r="G53" s="14"/>
      <c r="H53" s="1">
        <v>29</v>
      </c>
      <c r="I53" s="58"/>
      <c r="J53" s="58"/>
      <c r="K53" s="58"/>
      <c r="L53" s="59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1"/>
      <c r="Y53" s="62"/>
      <c r="Z53" s="62"/>
      <c r="AA53" s="63"/>
      <c r="AB53" s="64"/>
      <c r="AC53" s="65"/>
      <c r="AD53" s="66"/>
      <c r="AE53" s="52"/>
      <c r="AF53" s="52"/>
      <c r="AG53" s="53"/>
      <c r="AH53" s="66">
        <f t="shared" si="8"/>
        <v>0</v>
      </c>
      <c r="AI53" s="67"/>
      <c r="AJ53" s="67"/>
      <c r="AK53" s="67"/>
      <c r="AL53" s="67"/>
      <c r="AM53" s="68"/>
      <c r="AN53" s="41"/>
      <c r="AO53" s="42"/>
    </row>
    <row r="54" spans="1:41" ht="18" customHeight="1" x14ac:dyDescent="0.55000000000000004">
      <c r="A54" s="1">
        <v>37</v>
      </c>
      <c r="B54" s="10">
        <f t="shared" si="7"/>
        <v>0</v>
      </c>
      <c r="C54" s="13">
        <f t="shared" si="6"/>
        <v>0</v>
      </c>
      <c r="D54" s="14"/>
      <c r="E54" s="14"/>
      <c r="F54" s="14"/>
      <c r="G54" s="14"/>
      <c r="H54" s="1">
        <v>30</v>
      </c>
      <c r="I54" s="43"/>
      <c r="J54" s="43"/>
      <c r="K54" s="43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6"/>
      <c r="Y54" s="47"/>
      <c r="Z54" s="47"/>
      <c r="AA54" s="48"/>
      <c r="AB54" s="49"/>
      <c r="AC54" s="50"/>
      <c r="AD54" s="51"/>
      <c r="AE54" s="52"/>
      <c r="AF54" s="52"/>
      <c r="AG54" s="53"/>
      <c r="AH54" s="51">
        <f t="shared" si="8"/>
        <v>0</v>
      </c>
      <c r="AI54" s="54"/>
      <c r="AJ54" s="54"/>
      <c r="AK54" s="54"/>
      <c r="AL54" s="54"/>
      <c r="AM54" s="55"/>
      <c r="AN54" s="56"/>
      <c r="AO54" s="57"/>
    </row>
    <row r="55" spans="1:41" ht="18" customHeight="1" x14ac:dyDescent="0.55000000000000004">
      <c r="A55" s="1">
        <v>38</v>
      </c>
      <c r="B55" s="10">
        <f t="shared" si="7"/>
        <v>0</v>
      </c>
      <c r="C55" s="13">
        <f t="shared" si="6"/>
        <v>0</v>
      </c>
      <c r="D55" s="14"/>
      <c r="E55" s="14"/>
      <c r="F55" s="14"/>
      <c r="G55" s="14"/>
      <c r="H55" s="1">
        <v>31</v>
      </c>
      <c r="I55" s="58"/>
      <c r="J55" s="58"/>
      <c r="K55" s="58"/>
      <c r="L55" s="59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1"/>
      <c r="Y55" s="62"/>
      <c r="Z55" s="62"/>
      <c r="AA55" s="63"/>
      <c r="AB55" s="64"/>
      <c r="AC55" s="65"/>
      <c r="AD55" s="66"/>
      <c r="AE55" s="52"/>
      <c r="AF55" s="52"/>
      <c r="AG55" s="53"/>
      <c r="AH55" s="66">
        <f t="shared" si="8"/>
        <v>0</v>
      </c>
      <c r="AI55" s="67"/>
      <c r="AJ55" s="67"/>
      <c r="AK55" s="67"/>
      <c r="AL55" s="67"/>
      <c r="AM55" s="68"/>
      <c r="AN55" s="41"/>
      <c r="AO55" s="42"/>
    </row>
    <row r="56" spans="1:41" ht="18" customHeight="1" x14ac:dyDescent="0.55000000000000004">
      <c r="A56" s="1">
        <v>39</v>
      </c>
      <c r="B56" s="10">
        <f t="shared" si="7"/>
        <v>0</v>
      </c>
      <c r="C56" s="13">
        <f t="shared" si="6"/>
        <v>0</v>
      </c>
      <c r="D56" s="14"/>
      <c r="E56" s="14"/>
      <c r="F56" s="14"/>
      <c r="G56" s="14"/>
      <c r="H56" s="1">
        <v>32</v>
      </c>
      <c r="I56" s="43"/>
      <c r="J56" s="43"/>
      <c r="K56" s="43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6"/>
      <c r="Y56" s="47"/>
      <c r="Z56" s="47"/>
      <c r="AA56" s="48"/>
      <c r="AB56" s="49"/>
      <c r="AC56" s="50"/>
      <c r="AD56" s="51"/>
      <c r="AE56" s="52"/>
      <c r="AF56" s="52"/>
      <c r="AG56" s="53"/>
      <c r="AH56" s="51">
        <f t="shared" si="8"/>
        <v>0</v>
      </c>
      <c r="AI56" s="54"/>
      <c r="AJ56" s="54"/>
      <c r="AK56" s="54"/>
      <c r="AL56" s="54"/>
      <c r="AM56" s="55"/>
      <c r="AN56" s="56"/>
      <c r="AO56" s="57"/>
    </row>
    <row r="57" spans="1:41" ht="18" customHeight="1" x14ac:dyDescent="0.55000000000000004">
      <c r="A57" s="1">
        <v>40</v>
      </c>
      <c r="B57" s="10">
        <f t="shared" si="7"/>
        <v>0</v>
      </c>
      <c r="C57" s="13">
        <f t="shared" si="6"/>
        <v>0</v>
      </c>
      <c r="D57" s="14"/>
      <c r="E57" s="14"/>
      <c r="F57" s="14"/>
      <c r="G57" s="14"/>
      <c r="H57" s="1">
        <v>33</v>
      </c>
      <c r="I57" s="58"/>
      <c r="J57" s="58"/>
      <c r="K57" s="58"/>
      <c r="L57" s="59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1"/>
      <c r="Y57" s="62"/>
      <c r="Z57" s="62"/>
      <c r="AA57" s="63"/>
      <c r="AB57" s="64"/>
      <c r="AC57" s="65"/>
      <c r="AD57" s="66"/>
      <c r="AE57" s="52"/>
      <c r="AF57" s="52"/>
      <c r="AG57" s="53"/>
      <c r="AH57" s="66">
        <f t="shared" si="8"/>
        <v>0</v>
      </c>
      <c r="AI57" s="67"/>
      <c r="AJ57" s="67"/>
      <c r="AK57" s="67"/>
      <c r="AL57" s="67"/>
      <c r="AM57" s="68"/>
      <c r="AN57" s="41"/>
      <c r="AO57" s="42"/>
    </row>
    <row r="58" spans="1:41" ht="18" customHeight="1" x14ac:dyDescent="0.55000000000000004">
      <c r="A58" s="1">
        <v>41</v>
      </c>
      <c r="B58" s="10">
        <f t="shared" si="7"/>
        <v>0</v>
      </c>
      <c r="C58" s="13">
        <f t="shared" si="6"/>
        <v>0</v>
      </c>
      <c r="D58" s="14"/>
      <c r="E58" s="14"/>
      <c r="F58" s="14"/>
      <c r="G58" s="14"/>
      <c r="H58" s="1">
        <v>34</v>
      </c>
      <c r="I58" s="43"/>
      <c r="J58" s="43"/>
      <c r="K58" s="43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6"/>
      <c r="Y58" s="47"/>
      <c r="Z58" s="47"/>
      <c r="AA58" s="48"/>
      <c r="AB58" s="49"/>
      <c r="AC58" s="50"/>
      <c r="AD58" s="51"/>
      <c r="AE58" s="52"/>
      <c r="AF58" s="52"/>
      <c r="AG58" s="53"/>
      <c r="AH58" s="51">
        <f t="shared" si="8"/>
        <v>0</v>
      </c>
      <c r="AI58" s="54"/>
      <c r="AJ58" s="54"/>
      <c r="AK58" s="54"/>
      <c r="AL58" s="54"/>
      <c r="AM58" s="55"/>
      <c r="AN58" s="56"/>
      <c r="AO58" s="57"/>
    </row>
    <row r="59" spans="1:41" ht="18" customHeight="1" x14ac:dyDescent="0.55000000000000004">
      <c r="A59" s="1">
        <v>42</v>
      </c>
      <c r="B59" s="10">
        <f t="shared" si="7"/>
        <v>0</v>
      </c>
      <c r="C59" s="13">
        <f t="shared" si="6"/>
        <v>0</v>
      </c>
      <c r="D59" s="14"/>
      <c r="E59" s="14"/>
      <c r="F59" s="14"/>
      <c r="G59" s="14"/>
      <c r="H59" s="1">
        <v>35</v>
      </c>
      <c r="I59" s="58"/>
      <c r="J59" s="58"/>
      <c r="K59" s="58"/>
      <c r="L59" s="59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1"/>
      <c r="Y59" s="62"/>
      <c r="Z59" s="62"/>
      <c r="AA59" s="63"/>
      <c r="AB59" s="64"/>
      <c r="AC59" s="65"/>
      <c r="AD59" s="66"/>
      <c r="AE59" s="52"/>
      <c r="AF59" s="52"/>
      <c r="AG59" s="53"/>
      <c r="AH59" s="66">
        <f t="shared" si="8"/>
        <v>0</v>
      </c>
      <c r="AI59" s="67"/>
      <c r="AJ59" s="67"/>
      <c r="AK59" s="67"/>
      <c r="AL59" s="67"/>
      <c r="AM59" s="68"/>
      <c r="AN59" s="41"/>
      <c r="AO59" s="42"/>
    </row>
    <row r="60" spans="1:41" ht="18" customHeight="1" x14ac:dyDescent="0.55000000000000004">
      <c r="A60" s="1">
        <v>43</v>
      </c>
      <c r="B60" s="10">
        <f t="shared" si="7"/>
        <v>0</v>
      </c>
      <c r="C60" s="13">
        <f t="shared" si="6"/>
        <v>0</v>
      </c>
      <c r="D60" s="14"/>
      <c r="E60" s="14"/>
      <c r="F60" s="14"/>
      <c r="G60" s="14"/>
      <c r="H60" s="1">
        <v>36</v>
      </c>
      <c r="I60" s="43"/>
      <c r="J60" s="43"/>
      <c r="K60" s="43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6"/>
      <c r="Y60" s="47"/>
      <c r="Z60" s="47"/>
      <c r="AA60" s="48"/>
      <c r="AB60" s="49"/>
      <c r="AC60" s="50"/>
      <c r="AD60" s="51"/>
      <c r="AE60" s="52"/>
      <c r="AF60" s="52"/>
      <c r="AG60" s="53"/>
      <c r="AH60" s="51">
        <f t="shared" si="8"/>
        <v>0</v>
      </c>
      <c r="AI60" s="54"/>
      <c r="AJ60" s="54"/>
      <c r="AK60" s="54"/>
      <c r="AL60" s="54"/>
      <c r="AM60" s="55"/>
      <c r="AN60" s="56"/>
      <c r="AO60" s="57"/>
    </row>
    <row r="61" spans="1:41" ht="18" customHeight="1" x14ac:dyDescent="0.55000000000000004">
      <c r="A61" s="1">
        <v>44</v>
      </c>
      <c r="B61" s="10">
        <f t="shared" si="7"/>
        <v>0</v>
      </c>
      <c r="C61" s="13">
        <f t="shared" si="6"/>
        <v>0</v>
      </c>
      <c r="D61" s="14"/>
      <c r="E61" s="14"/>
      <c r="F61" s="14"/>
      <c r="G61" s="14"/>
      <c r="H61" s="1">
        <v>37</v>
      </c>
      <c r="I61" s="58"/>
      <c r="J61" s="58"/>
      <c r="K61" s="58"/>
      <c r="L61" s="59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1"/>
      <c r="Y61" s="62"/>
      <c r="Z61" s="62"/>
      <c r="AA61" s="63"/>
      <c r="AB61" s="64"/>
      <c r="AC61" s="65"/>
      <c r="AD61" s="66"/>
      <c r="AE61" s="52"/>
      <c r="AF61" s="52"/>
      <c r="AG61" s="53"/>
      <c r="AH61" s="66">
        <f t="shared" si="8"/>
        <v>0</v>
      </c>
      <c r="AI61" s="67"/>
      <c r="AJ61" s="67"/>
      <c r="AK61" s="67"/>
      <c r="AL61" s="67"/>
      <c r="AM61" s="68"/>
      <c r="AN61" s="41"/>
      <c r="AO61" s="42"/>
    </row>
    <row r="62" spans="1:41" ht="18" customHeight="1" x14ac:dyDescent="0.55000000000000004">
      <c r="A62" s="1">
        <v>45</v>
      </c>
      <c r="B62" s="10">
        <f t="shared" si="7"/>
        <v>0</v>
      </c>
      <c r="C62" s="13">
        <f t="shared" si="6"/>
        <v>0</v>
      </c>
      <c r="D62" s="14"/>
      <c r="E62" s="14"/>
      <c r="F62" s="14"/>
      <c r="G62" s="14"/>
      <c r="H62" s="1">
        <v>38</v>
      </c>
      <c r="I62" s="43"/>
      <c r="J62" s="43"/>
      <c r="K62" s="43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6"/>
      <c r="Y62" s="47"/>
      <c r="Z62" s="47"/>
      <c r="AA62" s="48"/>
      <c r="AB62" s="49"/>
      <c r="AC62" s="50"/>
      <c r="AD62" s="51"/>
      <c r="AE62" s="52"/>
      <c r="AF62" s="52"/>
      <c r="AG62" s="53"/>
      <c r="AH62" s="51">
        <f t="shared" si="8"/>
        <v>0</v>
      </c>
      <c r="AI62" s="54"/>
      <c r="AJ62" s="54"/>
      <c r="AK62" s="54"/>
      <c r="AL62" s="54"/>
      <c r="AM62" s="55"/>
      <c r="AN62" s="56"/>
      <c r="AO62" s="57"/>
    </row>
    <row r="63" spans="1:41" ht="18" customHeight="1" x14ac:dyDescent="0.55000000000000004">
      <c r="A63" s="1">
        <v>46</v>
      </c>
      <c r="B63" s="10">
        <f t="shared" si="7"/>
        <v>0</v>
      </c>
      <c r="C63" s="13">
        <f t="shared" si="6"/>
        <v>0</v>
      </c>
      <c r="D63" s="14"/>
      <c r="E63" s="14"/>
      <c r="F63" s="14"/>
      <c r="G63" s="14"/>
      <c r="H63" s="1">
        <v>39</v>
      </c>
      <c r="I63" s="58"/>
      <c r="J63" s="58"/>
      <c r="K63" s="58"/>
      <c r="L63" s="59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1"/>
      <c r="Y63" s="62"/>
      <c r="Z63" s="62"/>
      <c r="AA63" s="63"/>
      <c r="AB63" s="64"/>
      <c r="AC63" s="65"/>
      <c r="AD63" s="66"/>
      <c r="AE63" s="52"/>
      <c r="AF63" s="52"/>
      <c r="AG63" s="53"/>
      <c r="AH63" s="66">
        <f t="shared" si="8"/>
        <v>0</v>
      </c>
      <c r="AI63" s="67"/>
      <c r="AJ63" s="67"/>
      <c r="AK63" s="67"/>
      <c r="AL63" s="67"/>
      <c r="AM63" s="68"/>
      <c r="AN63" s="41"/>
      <c r="AO63" s="42"/>
    </row>
    <row r="64" spans="1:41" ht="18" customHeight="1" x14ac:dyDescent="0.55000000000000004">
      <c r="A64" s="1">
        <v>47</v>
      </c>
      <c r="B64" s="10">
        <f t="shared" si="7"/>
        <v>0</v>
      </c>
      <c r="C64" s="13">
        <f t="shared" si="6"/>
        <v>0</v>
      </c>
      <c r="D64" s="14"/>
      <c r="E64" s="14"/>
      <c r="F64" s="14"/>
      <c r="G64" s="14"/>
      <c r="H64" s="1">
        <v>40</v>
      </c>
      <c r="I64" s="43"/>
      <c r="J64" s="43"/>
      <c r="K64" s="43"/>
      <c r="L64" s="44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6"/>
      <c r="Y64" s="47"/>
      <c r="Z64" s="47"/>
      <c r="AA64" s="48"/>
      <c r="AB64" s="49"/>
      <c r="AC64" s="50"/>
      <c r="AD64" s="51"/>
      <c r="AE64" s="52"/>
      <c r="AF64" s="52"/>
      <c r="AG64" s="53"/>
      <c r="AH64" s="51">
        <f t="shared" si="8"/>
        <v>0</v>
      </c>
      <c r="AI64" s="54"/>
      <c r="AJ64" s="54"/>
      <c r="AK64" s="54"/>
      <c r="AL64" s="54"/>
      <c r="AM64" s="55"/>
      <c r="AN64" s="56"/>
      <c r="AO64" s="57"/>
    </row>
    <row r="65" spans="1:41" ht="18" customHeight="1" x14ac:dyDescent="0.55000000000000004">
      <c r="A65" s="1">
        <v>48</v>
      </c>
      <c r="B65" s="10">
        <f t="shared" si="7"/>
        <v>0</v>
      </c>
      <c r="C65" s="13">
        <f t="shared" si="6"/>
        <v>0</v>
      </c>
      <c r="D65" s="14"/>
      <c r="E65" s="14"/>
      <c r="F65" s="14"/>
      <c r="G65" s="14"/>
      <c r="H65" s="1">
        <v>41</v>
      </c>
      <c r="I65" s="58"/>
      <c r="J65" s="58"/>
      <c r="K65" s="58"/>
      <c r="L65" s="59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1"/>
      <c r="Y65" s="62"/>
      <c r="Z65" s="62"/>
      <c r="AA65" s="63"/>
      <c r="AB65" s="64"/>
      <c r="AC65" s="65"/>
      <c r="AD65" s="66"/>
      <c r="AE65" s="52"/>
      <c r="AF65" s="52"/>
      <c r="AG65" s="53"/>
      <c r="AH65" s="66">
        <f t="shared" si="8"/>
        <v>0</v>
      </c>
      <c r="AI65" s="67"/>
      <c r="AJ65" s="67"/>
      <c r="AK65" s="67"/>
      <c r="AL65" s="67"/>
      <c r="AM65" s="68"/>
      <c r="AN65" s="41"/>
      <c r="AO65" s="42"/>
    </row>
    <row r="66" spans="1:41" ht="18" customHeight="1" x14ac:dyDescent="0.55000000000000004">
      <c r="A66" s="1">
        <v>49</v>
      </c>
      <c r="B66" s="10">
        <f t="shared" si="7"/>
        <v>0</v>
      </c>
      <c r="C66" s="13">
        <f t="shared" si="6"/>
        <v>0</v>
      </c>
      <c r="D66" s="14"/>
      <c r="E66" s="14"/>
      <c r="F66" s="14"/>
      <c r="G66" s="14"/>
      <c r="H66" s="1">
        <v>42</v>
      </c>
      <c r="I66" s="43"/>
      <c r="J66" s="43"/>
      <c r="K66" s="43"/>
      <c r="L66" s="44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6"/>
      <c r="Y66" s="47"/>
      <c r="Z66" s="47"/>
      <c r="AA66" s="48"/>
      <c r="AB66" s="49"/>
      <c r="AC66" s="50"/>
      <c r="AD66" s="51"/>
      <c r="AE66" s="52"/>
      <c r="AF66" s="52"/>
      <c r="AG66" s="53"/>
      <c r="AH66" s="51">
        <f t="shared" si="8"/>
        <v>0</v>
      </c>
      <c r="AI66" s="54"/>
      <c r="AJ66" s="54"/>
      <c r="AK66" s="54"/>
      <c r="AL66" s="54"/>
      <c r="AM66" s="55"/>
      <c r="AN66" s="56"/>
      <c r="AO66" s="57"/>
    </row>
    <row r="67" spans="1:41" ht="18" customHeight="1" x14ac:dyDescent="0.55000000000000004">
      <c r="A67" s="1">
        <v>50</v>
      </c>
      <c r="B67" s="10">
        <f t="shared" si="7"/>
        <v>0</v>
      </c>
      <c r="C67" s="13">
        <f t="shared" si="6"/>
        <v>0</v>
      </c>
      <c r="D67" s="14"/>
      <c r="E67" s="14"/>
      <c r="F67" s="14"/>
      <c r="G67" s="14"/>
      <c r="H67" s="1">
        <v>43</v>
      </c>
      <c r="I67" s="58"/>
      <c r="J67" s="58"/>
      <c r="K67" s="58"/>
      <c r="L67" s="59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1"/>
      <c r="Y67" s="62"/>
      <c r="Z67" s="62"/>
      <c r="AA67" s="63"/>
      <c r="AB67" s="64"/>
      <c r="AC67" s="65"/>
      <c r="AD67" s="66"/>
      <c r="AE67" s="52"/>
      <c r="AF67" s="52"/>
      <c r="AG67" s="53"/>
      <c r="AH67" s="66">
        <f t="shared" si="8"/>
        <v>0</v>
      </c>
      <c r="AI67" s="67"/>
      <c r="AJ67" s="67"/>
      <c r="AK67" s="67"/>
      <c r="AL67" s="67"/>
      <c r="AM67" s="68"/>
      <c r="AN67" s="41"/>
      <c r="AO67" s="42"/>
    </row>
    <row r="68" spans="1:41" ht="18" customHeight="1" x14ac:dyDescent="0.55000000000000004">
      <c r="A68" s="1">
        <v>51</v>
      </c>
      <c r="B68" s="10">
        <f t="shared" si="7"/>
        <v>0</v>
      </c>
      <c r="C68" s="13">
        <f t="shared" si="6"/>
        <v>0</v>
      </c>
      <c r="D68" s="14"/>
      <c r="E68" s="14"/>
      <c r="F68" s="14"/>
      <c r="G68" s="14"/>
      <c r="H68" s="1">
        <v>44</v>
      </c>
      <c r="I68" s="43"/>
      <c r="J68" s="43"/>
      <c r="K68" s="43"/>
      <c r="L68" s="44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6"/>
      <c r="Y68" s="47"/>
      <c r="Z68" s="47"/>
      <c r="AA68" s="48"/>
      <c r="AB68" s="49"/>
      <c r="AC68" s="50"/>
      <c r="AD68" s="51"/>
      <c r="AE68" s="52"/>
      <c r="AF68" s="52"/>
      <c r="AG68" s="53"/>
      <c r="AH68" s="51">
        <f t="shared" si="8"/>
        <v>0</v>
      </c>
      <c r="AI68" s="54"/>
      <c r="AJ68" s="54"/>
      <c r="AK68" s="54"/>
      <c r="AL68" s="54"/>
      <c r="AM68" s="55"/>
      <c r="AN68" s="56"/>
      <c r="AO68" s="57"/>
    </row>
    <row r="69" spans="1:41" ht="18" customHeight="1" x14ac:dyDescent="0.55000000000000004">
      <c r="A69" s="1">
        <v>52</v>
      </c>
      <c r="B69" s="10">
        <f t="shared" si="7"/>
        <v>0</v>
      </c>
      <c r="C69" s="13">
        <f t="shared" si="6"/>
        <v>0</v>
      </c>
      <c r="H69" s="1">
        <v>45</v>
      </c>
      <c r="I69" s="58"/>
      <c r="J69" s="58"/>
      <c r="K69" s="58"/>
      <c r="L69" s="59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1"/>
      <c r="Y69" s="62"/>
      <c r="Z69" s="62"/>
      <c r="AA69" s="63"/>
      <c r="AB69" s="64"/>
      <c r="AC69" s="65"/>
      <c r="AD69" s="66"/>
      <c r="AE69" s="52"/>
      <c r="AF69" s="52"/>
      <c r="AG69" s="53"/>
      <c r="AH69" s="66">
        <f t="shared" si="8"/>
        <v>0</v>
      </c>
      <c r="AI69" s="67"/>
      <c r="AJ69" s="67"/>
      <c r="AK69" s="67"/>
      <c r="AL69" s="67"/>
      <c r="AM69" s="68"/>
      <c r="AN69" s="41"/>
      <c r="AO69" s="42"/>
    </row>
    <row r="70" spans="1:41" ht="18" customHeight="1" x14ac:dyDescent="0.55000000000000004">
      <c r="C70" s="13">
        <f>SUM(C18:C69)</f>
        <v>0</v>
      </c>
      <c r="H70" s="1">
        <v>46</v>
      </c>
      <c r="I70" s="43"/>
      <c r="J70" s="43"/>
      <c r="K70" s="43"/>
      <c r="L70" s="44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6"/>
      <c r="Y70" s="47"/>
      <c r="Z70" s="47"/>
      <c r="AA70" s="48"/>
      <c r="AB70" s="49"/>
      <c r="AC70" s="50"/>
      <c r="AD70" s="51"/>
      <c r="AE70" s="52"/>
      <c r="AF70" s="52"/>
      <c r="AG70" s="53"/>
      <c r="AH70" s="51">
        <f t="shared" si="8"/>
        <v>0</v>
      </c>
      <c r="AI70" s="54"/>
      <c r="AJ70" s="54"/>
      <c r="AK70" s="54"/>
      <c r="AL70" s="54"/>
      <c r="AM70" s="55"/>
      <c r="AN70" s="56"/>
      <c r="AO70" s="57"/>
    </row>
    <row r="71" spans="1:41" ht="18" customHeight="1" x14ac:dyDescent="0.55000000000000004">
      <c r="H71" s="1">
        <v>47</v>
      </c>
      <c r="I71" s="58"/>
      <c r="J71" s="58"/>
      <c r="K71" s="58"/>
      <c r="L71" s="59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1"/>
      <c r="Y71" s="62"/>
      <c r="Z71" s="62"/>
      <c r="AA71" s="63"/>
      <c r="AB71" s="64"/>
      <c r="AC71" s="65"/>
      <c r="AD71" s="66"/>
      <c r="AE71" s="52"/>
      <c r="AF71" s="52"/>
      <c r="AG71" s="53"/>
      <c r="AH71" s="66">
        <f t="shared" si="8"/>
        <v>0</v>
      </c>
      <c r="AI71" s="67"/>
      <c r="AJ71" s="67"/>
      <c r="AK71" s="67"/>
      <c r="AL71" s="67"/>
      <c r="AM71" s="68"/>
      <c r="AN71" s="41"/>
      <c r="AO71" s="42"/>
    </row>
    <row r="72" spans="1:41" ht="18" customHeight="1" x14ac:dyDescent="0.55000000000000004">
      <c r="H72" s="1">
        <v>48</v>
      </c>
      <c r="I72" s="43"/>
      <c r="J72" s="43"/>
      <c r="K72" s="43"/>
      <c r="L72" s="44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6"/>
      <c r="Y72" s="47"/>
      <c r="Z72" s="47"/>
      <c r="AA72" s="48"/>
      <c r="AB72" s="49"/>
      <c r="AC72" s="50"/>
      <c r="AD72" s="51"/>
      <c r="AE72" s="52"/>
      <c r="AF72" s="52"/>
      <c r="AG72" s="53"/>
      <c r="AH72" s="51">
        <f t="shared" si="8"/>
        <v>0</v>
      </c>
      <c r="AI72" s="54"/>
      <c r="AJ72" s="54"/>
      <c r="AK72" s="54"/>
      <c r="AL72" s="54"/>
      <c r="AM72" s="55"/>
      <c r="AN72" s="56"/>
      <c r="AO72" s="57"/>
    </row>
    <row r="73" spans="1:41" ht="18" customHeight="1" x14ac:dyDescent="0.55000000000000004">
      <c r="H73" s="1">
        <v>49</v>
      </c>
      <c r="I73" s="58"/>
      <c r="J73" s="58"/>
      <c r="K73" s="58"/>
      <c r="L73" s="59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1"/>
      <c r="Y73" s="62"/>
      <c r="Z73" s="62"/>
      <c r="AA73" s="63"/>
      <c r="AB73" s="64"/>
      <c r="AC73" s="65"/>
      <c r="AD73" s="66"/>
      <c r="AE73" s="52"/>
      <c r="AF73" s="52"/>
      <c r="AG73" s="53"/>
      <c r="AH73" s="66">
        <f t="shared" si="8"/>
        <v>0</v>
      </c>
      <c r="AI73" s="67"/>
      <c r="AJ73" s="67"/>
      <c r="AK73" s="67"/>
      <c r="AL73" s="67"/>
      <c r="AM73" s="68"/>
      <c r="AN73" s="41"/>
      <c r="AO73" s="42"/>
    </row>
    <row r="74" spans="1:41" ht="18" customHeight="1" x14ac:dyDescent="0.55000000000000004">
      <c r="H74" s="1">
        <v>50</v>
      </c>
      <c r="I74" s="43"/>
      <c r="J74" s="43"/>
      <c r="K74" s="43"/>
      <c r="L74" s="44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6"/>
      <c r="Y74" s="47"/>
      <c r="Z74" s="47"/>
      <c r="AA74" s="48"/>
      <c r="AB74" s="49"/>
      <c r="AC74" s="50"/>
      <c r="AD74" s="51"/>
      <c r="AE74" s="52"/>
      <c r="AF74" s="52"/>
      <c r="AG74" s="53"/>
      <c r="AH74" s="51">
        <f t="shared" si="8"/>
        <v>0</v>
      </c>
      <c r="AI74" s="54"/>
      <c r="AJ74" s="54"/>
      <c r="AK74" s="54"/>
      <c r="AL74" s="54"/>
      <c r="AM74" s="55"/>
      <c r="AN74" s="56"/>
      <c r="AO74" s="57"/>
    </row>
    <row r="75" spans="1:41" ht="18" customHeight="1" x14ac:dyDescent="0.55000000000000004">
      <c r="H75" s="1">
        <v>51</v>
      </c>
      <c r="I75" s="58"/>
      <c r="J75" s="58"/>
      <c r="K75" s="58"/>
      <c r="L75" s="59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1"/>
      <c r="Y75" s="62"/>
      <c r="Z75" s="62"/>
      <c r="AA75" s="63"/>
      <c r="AB75" s="64"/>
      <c r="AC75" s="65"/>
      <c r="AD75" s="66"/>
      <c r="AE75" s="52"/>
      <c r="AF75" s="52"/>
      <c r="AG75" s="53"/>
      <c r="AH75" s="66">
        <f t="shared" si="8"/>
        <v>0</v>
      </c>
      <c r="AI75" s="67"/>
      <c r="AJ75" s="67"/>
      <c r="AK75" s="67"/>
      <c r="AL75" s="67"/>
      <c r="AM75" s="68"/>
      <c r="AN75" s="41"/>
      <c r="AO75" s="42"/>
    </row>
    <row r="76" spans="1:41" ht="18" customHeight="1" x14ac:dyDescent="0.55000000000000004">
      <c r="H76" s="1">
        <v>52</v>
      </c>
      <c r="I76" s="43"/>
      <c r="J76" s="43"/>
      <c r="K76" s="43"/>
      <c r="L76" s="44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6"/>
      <c r="Y76" s="47"/>
      <c r="Z76" s="47"/>
      <c r="AA76" s="48"/>
      <c r="AB76" s="49"/>
      <c r="AC76" s="50"/>
      <c r="AD76" s="51"/>
      <c r="AE76" s="52"/>
      <c r="AF76" s="52"/>
      <c r="AG76" s="53"/>
      <c r="AH76" s="51">
        <f t="shared" si="8"/>
        <v>0</v>
      </c>
      <c r="AI76" s="54"/>
      <c r="AJ76" s="54"/>
      <c r="AK76" s="54"/>
      <c r="AL76" s="54"/>
      <c r="AM76" s="55"/>
      <c r="AN76" s="56"/>
      <c r="AO76" s="57"/>
    </row>
    <row r="77" spans="1:41" ht="18" customHeight="1" x14ac:dyDescent="0.55000000000000004">
      <c r="I77" s="38"/>
      <c r="J77" s="38"/>
      <c r="K77" s="39"/>
      <c r="L77" s="33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2"/>
      <c r="Y77" s="40"/>
      <c r="Z77" s="39"/>
      <c r="AA77" s="40"/>
      <c r="AB77" s="38"/>
      <c r="AC77" s="39"/>
      <c r="AD77" s="33"/>
      <c r="AE77" s="31"/>
      <c r="AF77" s="31"/>
      <c r="AG77" s="31"/>
      <c r="AH77" s="32"/>
      <c r="AI77" s="40"/>
      <c r="AJ77" s="38"/>
      <c r="AK77" s="38"/>
      <c r="AL77" s="38"/>
      <c r="AM77" s="39"/>
      <c r="AN77" s="40"/>
      <c r="AO77" s="39"/>
    </row>
  </sheetData>
  <mergeCells count="447">
    <mergeCell ref="I1:AO1"/>
    <mergeCell ref="AE2:AG2"/>
    <mergeCell ref="AH2:AO2"/>
    <mergeCell ref="AA4:AE4"/>
    <mergeCell ref="AF4:AO4"/>
    <mergeCell ref="I5:P5"/>
    <mergeCell ref="AA5:AE5"/>
    <mergeCell ref="AF5:AG5"/>
    <mergeCell ref="AH5:AO5"/>
    <mergeCell ref="I6:L6"/>
    <mergeCell ref="M6:Q6"/>
    <mergeCell ref="T6:V6"/>
    <mergeCell ref="X6:Y12"/>
    <mergeCell ref="AA6:AB7"/>
    <mergeCell ref="AC6:AO7"/>
    <mergeCell ref="I7:L7"/>
    <mergeCell ref="M7:V7"/>
    <mergeCell ref="AA8:AB8"/>
    <mergeCell ref="AC8:AG8"/>
    <mergeCell ref="AE13:AO13"/>
    <mergeCell ref="I14:M14"/>
    <mergeCell ref="O14:Q14"/>
    <mergeCell ref="R14:U14"/>
    <mergeCell ref="V14:Z14"/>
    <mergeCell ref="AK14:AO14"/>
    <mergeCell ref="AH8:AO8"/>
    <mergeCell ref="AC9:AO9"/>
    <mergeCell ref="I10:U10"/>
    <mergeCell ref="AC10:AO10"/>
    <mergeCell ref="I11:U12"/>
    <mergeCell ref="AC11:AO11"/>
    <mergeCell ref="AC12:AO12"/>
    <mergeCell ref="AK15:AO15"/>
    <mergeCell ref="I17:K17"/>
    <mergeCell ref="L17:X17"/>
    <mergeCell ref="Y17:Z17"/>
    <mergeCell ref="AA17:AC17"/>
    <mergeCell ref="AD17:AG17"/>
    <mergeCell ref="AI17:AM17"/>
    <mergeCell ref="AN17:AO17"/>
    <mergeCell ref="I15:M15"/>
    <mergeCell ref="O15:Q15"/>
    <mergeCell ref="R15:U15"/>
    <mergeCell ref="V15:Z15"/>
    <mergeCell ref="AA15:AE15"/>
    <mergeCell ref="AF15:AJ15"/>
    <mergeCell ref="O16:AO16"/>
    <mergeCell ref="AN18:AO18"/>
    <mergeCell ref="I19:K19"/>
    <mergeCell ref="L19:X19"/>
    <mergeCell ref="Y19:Z19"/>
    <mergeCell ref="AA19:AC19"/>
    <mergeCell ref="AD19:AG19"/>
    <mergeCell ref="AH19:AM19"/>
    <mergeCell ref="AN19:AO19"/>
    <mergeCell ref="I18:K18"/>
    <mergeCell ref="L18:X18"/>
    <mergeCell ref="Y18:Z18"/>
    <mergeCell ref="AA18:AC18"/>
    <mergeCell ref="AD18:AG18"/>
    <mergeCell ref="AH18:AM18"/>
    <mergeCell ref="AN20:AO20"/>
    <mergeCell ref="I21:K21"/>
    <mergeCell ref="L21:X21"/>
    <mergeCell ref="Y21:Z21"/>
    <mergeCell ref="AA21:AC21"/>
    <mergeCell ref="AD21:AG21"/>
    <mergeCell ref="AH21:AM21"/>
    <mergeCell ref="AN21:AO21"/>
    <mergeCell ref="I20:K20"/>
    <mergeCell ref="L20:X20"/>
    <mergeCell ref="Y20:Z20"/>
    <mergeCell ref="AA20:AC20"/>
    <mergeCell ref="AD20:AG20"/>
    <mergeCell ref="AH20:AM20"/>
    <mergeCell ref="AN22:AO22"/>
    <mergeCell ref="I23:K23"/>
    <mergeCell ref="L23:X23"/>
    <mergeCell ref="Y23:Z23"/>
    <mergeCell ref="AA23:AC23"/>
    <mergeCell ref="AD23:AG23"/>
    <mergeCell ref="AH23:AM23"/>
    <mergeCell ref="AN23:AO23"/>
    <mergeCell ref="I22:K22"/>
    <mergeCell ref="L22:X22"/>
    <mergeCell ref="Y22:Z22"/>
    <mergeCell ref="AA22:AC22"/>
    <mergeCell ref="AD22:AG22"/>
    <mergeCell ref="AH22:AM22"/>
    <mergeCell ref="AN24:AO24"/>
    <mergeCell ref="I25:K25"/>
    <mergeCell ref="L25:X25"/>
    <mergeCell ref="Y25:Z25"/>
    <mergeCell ref="AA25:AC25"/>
    <mergeCell ref="AD25:AG25"/>
    <mergeCell ref="AH25:AM25"/>
    <mergeCell ref="AN25:AO25"/>
    <mergeCell ref="I24:K24"/>
    <mergeCell ref="L24:X24"/>
    <mergeCell ref="Y24:Z24"/>
    <mergeCell ref="AA24:AC24"/>
    <mergeCell ref="AD24:AG24"/>
    <mergeCell ref="AH24:AM24"/>
    <mergeCell ref="AN26:AO26"/>
    <mergeCell ref="I27:K27"/>
    <mergeCell ref="L27:X27"/>
    <mergeCell ref="Y27:Z27"/>
    <mergeCell ref="AA27:AC27"/>
    <mergeCell ref="AD27:AG27"/>
    <mergeCell ref="AH27:AM27"/>
    <mergeCell ref="AN27:AO27"/>
    <mergeCell ref="I26:K26"/>
    <mergeCell ref="L26:X26"/>
    <mergeCell ref="Y26:Z26"/>
    <mergeCell ref="AA26:AC26"/>
    <mergeCell ref="AD26:AG26"/>
    <mergeCell ref="AH26:AM26"/>
    <mergeCell ref="AN28:AO28"/>
    <mergeCell ref="I29:K29"/>
    <mergeCell ref="L29:X29"/>
    <mergeCell ref="Y29:Z29"/>
    <mergeCell ref="AA29:AC29"/>
    <mergeCell ref="AD29:AG29"/>
    <mergeCell ref="AH29:AM29"/>
    <mergeCell ref="AN29:AO29"/>
    <mergeCell ref="I28:K28"/>
    <mergeCell ref="L28:X28"/>
    <mergeCell ref="Y28:Z28"/>
    <mergeCell ref="AA28:AC28"/>
    <mergeCell ref="AD28:AG28"/>
    <mergeCell ref="AH28:AM28"/>
    <mergeCell ref="AN30:AO30"/>
    <mergeCell ref="I31:K31"/>
    <mergeCell ref="L31:X31"/>
    <mergeCell ref="Y31:Z31"/>
    <mergeCell ref="AA31:AC31"/>
    <mergeCell ref="AD31:AG31"/>
    <mergeCell ref="AH31:AM31"/>
    <mergeCell ref="AN31:AO31"/>
    <mergeCell ref="I30:K30"/>
    <mergeCell ref="L30:X30"/>
    <mergeCell ref="Y30:Z30"/>
    <mergeCell ref="AA30:AC30"/>
    <mergeCell ref="AD30:AG30"/>
    <mergeCell ref="AH30:AM30"/>
    <mergeCell ref="I34:K34"/>
    <mergeCell ref="L34:X34"/>
    <mergeCell ref="Y34:Z34"/>
    <mergeCell ref="AA34:AC34"/>
    <mergeCell ref="AD34:AG34"/>
    <mergeCell ref="AH34:AM34"/>
    <mergeCell ref="AN32:AO32"/>
    <mergeCell ref="I33:K33"/>
    <mergeCell ref="L33:X33"/>
    <mergeCell ref="Y33:Z33"/>
    <mergeCell ref="AA33:AC33"/>
    <mergeCell ref="AD33:AG33"/>
    <mergeCell ref="AH33:AM33"/>
    <mergeCell ref="AN33:AO33"/>
    <mergeCell ref="I32:K32"/>
    <mergeCell ref="L32:X32"/>
    <mergeCell ref="Y32:Z32"/>
    <mergeCell ref="AA32:AC32"/>
    <mergeCell ref="AD32:AG32"/>
    <mergeCell ref="AH32:AM32"/>
    <mergeCell ref="AN34:AO34"/>
    <mergeCell ref="Y39:Z39"/>
    <mergeCell ref="AB39:AD39"/>
    <mergeCell ref="AE39:AH39"/>
    <mergeCell ref="AI39:AM39"/>
    <mergeCell ref="AN39:AO39"/>
    <mergeCell ref="Q36:S36"/>
    <mergeCell ref="W36:Z36"/>
    <mergeCell ref="AA36:AF36"/>
    <mergeCell ref="AI36:AM36"/>
    <mergeCell ref="AN36:AO36"/>
    <mergeCell ref="W37:Z37"/>
    <mergeCell ref="AA37:AF37"/>
    <mergeCell ref="AI37:AM37"/>
    <mergeCell ref="AN37:AO37"/>
    <mergeCell ref="U35:V38"/>
    <mergeCell ref="W35:Z35"/>
    <mergeCell ref="AA35:AF35"/>
    <mergeCell ref="AG35:AH38"/>
    <mergeCell ref="AI35:AM35"/>
    <mergeCell ref="AN35:AO35"/>
    <mergeCell ref="W38:Z38"/>
    <mergeCell ref="AA38:AF38"/>
    <mergeCell ref="AI38:AM38"/>
    <mergeCell ref="AN38:AO38"/>
    <mergeCell ref="AN41:AO41"/>
    <mergeCell ref="I42:K42"/>
    <mergeCell ref="L42:X42"/>
    <mergeCell ref="Y42:Z42"/>
    <mergeCell ref="AA42:AC42"/>
    <mergeCell ref="AD42:AG42"/>
    <mergeCell ref="AH42:AM42"/>
    <mergeCell ref="AN42:AO42"/>
    <mergeCell ref="I41:K41"/>
    <mergeCell ref="L41:X41"/>
    <mergeCell ref="Y41:Z41"/>
    <mergeCell ref="AA41:AC41"/>
    <mergeCell ref="AD41:AG41"/>
    <mergeCell ref="AH41:AM41"/>
    <mergeCell ref="AN43:AO43"/>
    <mergeCell ref="I44:K44"/>
    <mergeCell ref="L44:X44"/>
    <mergeCell ref="Y44:Z44"/>
    <mergeCell ref="AA44:AC44"/>
    <mergeCell ref="AD44:AG44"/>
    <mergeCell ref="AH44:AM44"/>
    <mergeCell ref="AN44:AO44"/>
    <mergeCell ref="I43:K43"/>
    <mergeCell ref="L43:X43"/>
    <mergeCell ref="Y43:Z43"/>
    <mergeCell ref="AA43:AC43"/>
    <mergeCell ref="AD43:AG43"/>
    <mergeCell ref="AH43:AM43"/>
    <mergeCell ref="AN45:AO45"/>
    <mergeCell ref="I46:K46"/>
    <mergeCell ref="L46:X46"/>
    <mergeCell ref="Y46:Z46"/>
    <mergeCell ref="AA46:AC46"/>
    <mergeCell ref="AD46:AG46"/>
    <mergeCell ref="AH46:AM46"/>
    <mergeCell ref="AN46:AO46"/>
    <mergeCell ref="I45:K45"/>
    <mergeCell ref="L45:X45"/>
    <mergeCell ref="Y45:Z45"/>
    <mergeCell ref="AA45:AC45"/>
    <mergeCell ref="AD45:AG45"/>
    <mergeCell ref="AH45:AM45"/>
    <mergeCell ref="AN47:AO47"/>
    <mergeCell ref="I48:K48"/>
    <mergeCell ref="L48:X48"/>
    <mergeCell ref="Y48:Z48"/>
    <mergeCell ref="AA48:AC48"/>
    <mergeCell ref="AD48:AG48"/>
    <mergeCell ref="AH48:AM48"/>
    <mergeCell ref="AN48:AO48"/>
    <mergeCell ref="I47:K47"/>
    <mergeCell ref="L47:X47"/>
    <mergeCell ref="Y47:Z47"/>
    <mergeCell ref="AA47:AC47"/>
    <mergeCell ref="AD47:AG47"/>
    <mergeCell ref="AH47:AM47"/>
    <mergeCell ref="AN49:AO49"/>
    <mergeCell ref="I50:K50"/>
    <mergeCell ref="L50:X50"/>
    <mergeCell ref="Y50:Z50"/>
    <mergeCell ref="AA50:AC50"/>
    <mergeCell ref="AD50:AG50"/>
    <mergeCell ref="AH50:AM50"/>
    <mergeCell ref="AN50:AO50"/>
    <mergeCell ref="I49:K49"/>
    <mergeCell ref="L49:X49"/>
    <mergeCell ref="Y49:Z49"/>
    <mergeCell ref="AA49:AC49"/>
    <mergeCell ref="AD49:AG49"/>
    <mergeCell ref="AH49:AM49"/>
    <mergeCell ref="AN51:AO51"/>
    <mergeCell ref="I52:K52"/>
    <mergeCell ref="L52:X52"/>
    <mergeCell ref="Y52:Z52"/>
    <mergeCell ref="AA52:AC52"/>
    <mergeCell ref="AD52:AG52"/>
    <mergeCell ref="AH52:AM52"/>
    <mergeCell ref="AN52:AO52"/>
    <mergeCell ref="I51:K51"/>
    <mergeCell ref="L51:X51"/>
    <mergeCell ref="Y51:Z51"/>
    <mergeCell ref="AA51:AC51"/>
    <mergeCell ref="AD51:AG51"/>
    <mergeCell ref="AH51:AM51"/>
    <mergeCell ref="AN53:AO53"/>
    <mergeCell ref="I54:K54"/>
    <mergeCell ref="L54:X54"/>
    <mergeCell ref="Y54:Z54"/>
    <mergeCell ref="AA54:AC54"/>
    <mergeCell ref="AD54:AG54"/>
    <mergeCell ref="AH54:AM54"/>
    <mergeCell ref="AN54:AO54"/>
    <mergeCell ref="I53:K53"/>
    <mergeCell ref="L53:X53"/>
    <mergeCell ref="Y53:Z53"/>
    <mergeCell ref="AA53:AC53"/>
    <mergeCell ref="AD53:AG53"/>
    <mergeCell ref="AH53:AM53"/>
    <mergeCell ref="AN55:AO55"/>
    <mergeCell ref="I56:K56"/>
    <mergeCell ref="L56:X56"/>
    <mergeCell ref="Y56:Z56"/>
    <mergeCell ref="AA56:AC56"/>
    <mergeCell ref="AD56:AG56"/>
    <mergeCell ref="AH56:AM56"/>
    <mergeCell ref="AN56:AO56"/>
    <mergeCell ref="I55:K55"/>
    <mergeCell ref="L55:X55"/>
    <mergeCell ref="Y55:Z55"/>
    <mergeCell ref="AA55:AC55"/>
    <mergeCell ref="AD55:AG55"/>
    <mergeCell ref="AH55:AM55"/>
    <mergeCell ref="AN57:AO57"/>
    <mergeCell ref="I58:K58"/>
    <mergeCell ref="L58:X58"/>
    <mergeCell ref="Y58:Z58"/>
    <mergeCell ref="AA58:AC58"/>
    <mergeCell ref="AD58:AG58"/>
    <mergeCell ref="AH58:AM58"/>
    <mergeCell ref="AN58:AO58"/>
    <mergeCell ref="I57:K57"/>
    <mergeCell ref="L57:X57"/>
    <mergeCell ref="Y57:Z57"/>
    <mergeCell ref="AA57:AC57"/>
    <mergeCell ref="AD57:AG57"/>
    <mergeCell ref="AH57:AM57"/>
    <mergeCell ref="AN59:AO59"/>
    <mergeCell ref="I60:K60"/>
    <mergeCell ref="L60:X60"/>
    <mergeCell ref="Y60:Z60"/>
    <mergeCell ref="AA60:AC60"/>
    <mergeCell ref="AD60:AG60"/>
    <mergeCell ref="AH60:AM60"/>
    <mergeCell ref="AN60:AO60"/>
    <mergeCell ref="I59:K59"/>
    <mergeCell ref="L59:X59"/>
    <mergeCell ref="Y59:Z59"/>
    <mergeCell ref="AA59:AC59"/>
    <mergeCell ref="AD59:AG59"/>
    <mergeCell ref="AH59:AM59"/>
    <mergeCell ref="AN61:AO61"/>
    <mergeCell ref="I62:K62"/>
    <mergeCell ref="L62:X62"/>
    <mergeCell ref="Y62:Z62"/>
    <mergeCell ref="AA62:AC62"/>
    <mergeCell ref="AD62:AG62"/>
    <mergeCell ref="AH62:AM62"/>
    <mergeCell ref="AN62:AO62"/>
    <mergeCell ref="I61:K61"/>
    <mergeCell ref="L61:X61"/>
    <mergeCell ref="Y61:Z61"/>
    <mergeCell ref="AA61:AC61"/>
    <mergeCell ref="AD61:AG61"/>
    <mergeCell ref="AH61:AM61"/>
    <mergeCell ref="AN63:AO63"/>
    <mergeCell ref="I64:K64"/>
    <mergeCell ref="L64:X64"/>
    <mergeCell ref="Y64:Z64"/>
    <mergeCell ref="AA64:AC64"/>
    <mergeCell ref="AD64:AG64"/>
    <mergeCell ref="AH64:AM64"/>
    <mergeCell ref="AN64:AO64"/>
    <mergeCell ref="I63:K63"/>
    <mergeCell ref="L63:X63"/>
    <mergeCell ref="Y63:Z63"/>
    <mergeCell ref="AA63:AC63"/>
    <mergeCell ref="AD63:AG63"/>
    <mergeCell ref="AH63:AM63"/>
    <mergeCell ref="AN65:AO65"/>
    <mergeCell ref="I66:K66"/>
    <mergeCell ref="L66:X66"/>
    <mergeCell ref="Y66:Z66"/>
    <mergeCell ref="AA66:AC66"/>
    <mergeCell ref="AD66:AG66"/>
    <mergeCell ref="AH66:AM66"/>
    <mergeCell ref="AN66:AO66"/>
    <mergeCell ref="I65:K65"/>
    <mergeCell ref="L65:X65"/>
    <mergeCell ref="Y65:Z65"/>
    <mergeCell ref="AA65:AC65"/>
    <mergeCell ref="AD65:AG65"/>
    <mergeCell ref="AH65:AM65"/>
    <mergeCell ref="AN67:AO67"/>
    <mergeCell ref="I68:K68"/>
    <mergeCell ref="L68:X68"/>
    <mergeCell ref="Y68:Z68"/>
    <mergeCell ref="AA68:AC68"/>
    <mergeCell ref="AD68:AG68"/>
    <mergeCell ref="AH68:AM68"/>
    <mergeCell ref="AN68:AO68"/>
    <mergeCell ref="I67:K67"/>
    <mergeCell ref="L67:X67"/>
    <mergeCell ref="Y67:Z67"/>
    <mergeCell ref="AA67:AC67"/>
    <mergeCell ref="AD67:AG67"/>
    <mergeCell ref="AH67:AM67"/>
    <mergeCell ref="AN69:AO69"/>
    <mergeCell ref="I70:K70"/>
    <mergeCell ref="L70:X70"/>
    <mergeCell ref="Y70:Z70"/>
    <mergeCell ref="AA70:AC70"/>
    <mergeCell ref="AD70:AG70"/>
    <mergeCell ref="AH70:AM70"/>
    <mergeCell ref="AN70:AO70"/>
    <mergeCell ref="I69:K69"/>
    <mergeCell ref="L69:X69"/>
    <mergeCell ref="Y69:Z69"/>
    <mergeCell ref="AA69:AC69"/>
    <mergeCell ref="AD69:AG69"/>
    <mergeCell ref="AH69:AM69"/>
    <mergeCell ref="AN71:AO71"/>
    <mergeCell ref="I72:K72"/>
    <mergeCell ref="L72:X72"/>
    <mergeCell ref="Y72:Z72"/>
    <mergeCell ref="AA72:AC72"/>
    <mergeCell ref="AD72:AG72"/>
    <mergeCell ref="AH72:AM72"/>
    <mergeCell ref="AN72:AO72"/>
    <mergeCell ref="I71:K71"/>
    <mergeCell ref="L71:X71"/>
    <mergeCell ref="Y71:Z71"/>
    <mergeCell ref="AA71:AC71"/>
    <mergeCell ref="AD71:AG71"/>
    <mergeCell ref="AH71:AM71"/>
    <mergeCell ref="AN73:AO73"/>
    <mergeCell ref="I74:K74"/>
    <mergeCell ref="L74:X74"/>
    <mergeCell ref="Y74:Z74"/>
    <mergeCell ref="AA74:AC74"/>
    <mergeCell ref="AD74:AG74"/>
    <mergeCell ref="AH74:AM74"/>
    <mergeCell ref="AN74:AO74"/>
    <mergeCell ref="I73:K73"/>
    <mergeCell ref="L73:X73"/>
    <mergeCell ref="Y73:Z73"/>
    <mergeCell ref="AA73:AC73"/>
    <mergeCell ref="AD73:AG73"/>
    <mergeCell ref="AH73:AM73"/>
    <mergeCell ref="I77:K77"/>
    <mergeCell ref="Y77:Z77"/>
    <mergeCell ref="AA77:AC77"/>
    <mergeCell ref="AI77:AM77"/>
    <mergeCell ref="AN77:AO77"/>
    <mergeCell ref="AN75:AO75"/>
    <mergeCell ref="I76:K76"/>
    <mergeCell ref="L76:X76"/>
    <mergeCell ref="Y76:Z76"/>
    <mergeCell ref="AA76:AC76"/>
    <mergeCell ref="AD76:AG76"/>
    <mergeCell ref="AH76:AM76"/>
    <mergeCell ref="AN76:AO76"/>
    <mergeCell ref="I75:K75"/>
    <mergeCell ref="L75:X75"/>
    <mergeCell ref="Y75:Z75"/>
    <mergeCell ref="AA75:AC75"/>
    <mergeCell ref="AD75:AG75"/>
    <mergeCell ref="AH75:AM75"/>
  </mergeCells>
  <phoneticPr fontId="3"/>
  <conditionalFormatting sqref="I18:K18">
    <cfRule type="expression" dxfId="24" priority="7">
      <formula>$I$18=""</formula>
    </cfRule>
  </conditionalFormatting>
  <conditionalFormatting sqref="I15:M15">
    <cfRule type="expression" dxfId="23" priority="15">
      <formula>$I$15=""</formula>
    </cfRule>
  </conditionalFormatting>
  <conditionalFormatting sqref="L18:X18">
    <cfRule type="expression" dxfId="22" priority="6">
      <formula>$L$18=""</formula>
    </cfRule>
  </conditionalFormatting>
  <conditionalFormatting sqref="M6:Q6">
    <cfRule type="expression" dxfId="21" priority="23">
      <formula>$M$6=""</formula>
    </cfRule>
  </conditionalFormatting>
  <conditionalFormatting sqref="M7:V7">
    <cfRule type="expression" dxfId="20" priority="22">
      <formula>$M$7=""</formula>
    </cfRule>
  </conditionalFormatting>
  <conditionalFormatting sqref="O15:Q15">
    <cfRule type="expression" dxfId="19" priority="13">
      <formula>$O$15=""</formula>
    </cfRule>
    <cfRule type="expression" dxfId="18" priority="14">
      <formula>IF(AND($I$15="契約",$I$15=""),TRUE,FALSE)</formula>
    </cfRule>
  </conditionalFormatting>
  <conditionalFormatting sqref="R15:U15">
    <cfRule type="expression" dxfId="17" priority="11">
      <formula>IF(AND($I$15="契約",$R$15=""),TRUE,FALSE)</formula>
    </cfRule>
    <cfRule type="expression" dxfId="16" priority="12">
      <formula>$R$15=""</formula>
    </cfRule>
  </conditionalFormatting>
  <conditionalFormatting sqref="V15:Z15">
    <cfRule type="expression" dxfId="15" priority="10">
      <formula>$V$15=""</formula>
    </cfRule>
  </conditionalFormatting>
  <conditionalFormatting sqref="AA15:AE15">
    <cfRule type="expression" dxfId="14" priority="8">
      <formula>IF(AND($I$15="契約",$AA$15=""),TRUE,FALSE)</formula>
    </cfRule>
    <cfRule type="expression" dxfId="13" priority="9">
      <formula>$AA$15=""</formula>
    </cfRule>
  </conditionalFormatting>
  <conditionalFormatting sqref="AC8:AG8">
    <cfRule type="expression" dxfId="12" priority="20">
      <formula>$AC$8=""</formula>
    </cfRule>
  </conditionalFormatting>
  <conditionalFormatting sqref="AC6:AO7">
    <cfRule type="expression" dxfId="11" priority="21">
      <formula>$AC$6=""</formula>
    </cfRule>
  </conditionalFormatting>
  <conditionalFormatting sqref="AC9:AO9">
    <cfRule type="expression" dxfId="10" priority="19">
      <formula>$AC$9=""</formula>
    </cfRule>
  </conditionalFormatting>
  <conditionalFormatting sqref="AC11:AO11">
    <cfRule type="expression" dxfId="9" priority="18">
      <formula>$AC$11=""</formula>
    </cfRule>
  </conditionalFormatting>
  <conditionalFormatting sqref="AC12:AO12">
    <cfRule type="expression" dxfId="8" priority="17">
      <formula>$AC$12=""</formula>
    </cfRule>
  </conditionalFormatting>
  <conditionalFormatting sqref="AE13:AO13">
    <cfRule type="expression" dxfId="7" priority="16">
      <formula>$AE$13=""</formula>
    </cfRule>
  </conditionalFormatting>
  <conditionalFormatting sqref="AF4:AO4">
    <cfRule type="expression" dxfId="6" priority="24">
      <formula>$AF$4=""</formula>
    </cfRule>
    <cfRule type="expression" dxfId="5" priority="25">
      <formula>"$AD$4="""""</formula>
    </cfRule>
    <cfRule type="expression" dxfId="4" priority="26" stopIfTrue="1">
      <formula>"""$AD$4＝"""""</formula>
    </cfRule>
  </conditionalFormatting>
  <conditionalFormatting sqref="AH5">
    <cfRule type="expression" dxfId="3" priority="28">
      <formula>$AH$5=""</formula>
    </cfRule>
  </conditionalFormatting>
  <conditionalFormatting sqref="AH2:AO2">
    <cfRule type="expression" dxfId="2" priority="27" stopIfTrue="1">
      <formula>$AH$2=""</formula>
    </cfRule>
  </conditionalFormatting>
  <conditionalFormatting sqref="AH5:AO5">
    <cfRule type="expression" dxfId="1" priority="29">
      <formula>$AH$5</formula>
    </cfRule>
  </conditionalFormatting>
  <conditionalFormatting sqref="AN18:AO18">
    <cfRule type="expression" dxfId="0" priority="1">
      <formula>$AN$18=""</formula>
    </cfRule>
  </conditionalFormatting>
  <dataValidations count="14">
    <dataValidation type="textLength" allowBlank="1" showInputMessage="1" showErrorMessage="1" sqref="AA18:AC34 AA42:AC76" xr:uid="{83CB759B-95E7-4714-8567-DAA1F10B559C}">
      <formula1>1</formula1>
      <formula2>999</formula2>
    </dataValidation>
    <dataValidation type="whole" allowBlank="1" showInputMessage="1" showErrorMessage="1" sqref="J2" xr:uid="{BD9259F2-8152-43E7-8CBB-4AF464C106D3}">
      <formula1>0</formula1>
      <formula2>999</formula2>
    </dataValidation>
    <dataValidation type="whole" allowBlank="1" showInputMessage="1" showErrorMessage="1" sqref="M2" xr:uid="{0DD8D5B6-9741-4120-B468-13563EE40634}">
      <formula1>0</formula1>
      <formula2>9999</formula2>
    </dataValidation>
    <dataValidation type="date" allowBlank="1" showInputMessage="1" showErrorMessage="1" sqref="AH2:AO2" xr:uid="{684B8D48-35DE-482B-AA0E-8691F9EA5BAA}">
      <formula1>43831</formula1>
      <formula2>109574</formula2>
    </dataValidation>
    <dataValidation type="whole" allowBlank="1" showInputMessage="1" showErrorMessage="1" sqref="M6:Q6" xr:uid="{50612BB3-9D28-4FAC-942B-F93C69D27D48}">
      <formula1>10000</formula1>
      <formula2>99999</formula2>
    </dataValidation>
    <dataValidation type="textLength" showInputMessage="1" showErrorMessage="1" errorTitle="工事略称" error="8文字以内の工事略称を入力してください" promptTitle="工事略称" prompt="8文字以内の工事略称を入力してください" sqref="M7:V7" xr:uid="{E5BA88E0-E5E5-44FB-992A-E1DC45B97748}">
      <formula1>4</formula1>
      <formula2>8</formula2>
    </dataValidation>
    <dataValidation type="whole" allowBlank="1" showInputMessage="1" showErrorMessage="1" sqref="R15:U15" xr:uid="{6C33F955-970C-44EC-88F6-1D89958B6958}">
      <formula1>11111111</formula1>
      <formula2>99999999</formula2>
    </dataValidation>
    <dataValidation type="whole" allowBlank="1" showInputMessage="1" showErrorMessage="1" sqref="V15:AO15" xr:uid="{E8596952-68CD-43A6-94F0-C189D87AA03A}">
      <formula1>-999999999</formula1>
      <formula2>9999999999</formula2>
    </dataValidation>
    <dataValidation type="whole" allowBlank="1" showInputMessage="1" showErrorMessage="1" errorTitle="インボイス登録番号" error="13桁の整数を入力してください" promptTitle="インボイス登録番号" prompt="Tを除く13桁の数字を入力してください" sqref="AF5" xr:uid="{D1F27304-DC6E-4CEC-B2E6-4C05CD5A67D7}">
      <formula1>1</formula1>
      <formula2>9999999999999</formula2>
    </dataValidation>
    <dataValidation type="whole" allowBlank="1" showInputMessage="1" showErrorMessage="1" errorTitle="インボイス登録番号" error="13桁の整数を入力してください" promptTitle="インボイス登録番号" prompt="Tを除く13桁の数字を入力してください。入力されないと免税事業者として認識します" sqref="AH5:AO5" xr:uid="{C633D23E-3840-49DE-A7F2-9DB649F01786}">
      <formula1>1000000000000</formula1>
      <formula2>9999999999999</formula2>
    </dataValidation>
    <dataValidation type="whole" allowBlank="1" showInputMessage="1" showErrorMessage="1" promptTitle="郵便番号入力" prompt="7桁の郵便番号を入力してください（ハイフン不要）" sqref="AC8" xr:uid="{2E097DBA-FD2C-48A5-AF47-D02F30592A95}">
      <formula1>1</formula1>
      <formula2>9999999</formula2>
    </dataValidation>
    <dataValidation type="list" allowBlank="1" showInputMessage="1" showErrorMessage="1" sqref="I15:M15" xr:uid="{CAE783C8-69C8-4884-9E97-B830BFE15432}">
      <formula1>$F$25:$F$27</formula1>
    </dataValidation>
    <dataValidation type="list" allowBlank="1" showInputMessage="1" showErrorMessage="1" sqref="Q36 T36" xr:uid="{8B4E0C68-A65A-415E-B76C-FE12D336A976}">
      <formula1>$F$32:$F$35</formula1>
    </dataValidation>
    <dataValidation type="list" allowBlank="1" showInputMessage="1" showErrorMessage="1" sqref="AN18:AO34 AN42:AO76" xr:uid="{CE183C61-5477-4134-8241-77966EA9CD5D}">
      <formula1>$AQ$20:$AQ$25</formula1>
    </dataValidation>
  </dataValidations>
  <pageMargins left="0.62992125984251968" right="0.23622047244094491" top="0.74803149606299213" bottom="0.55118110236220474" header="0.31496062992125984" footer="0.31496062992125984"/>
  <pageSetup paperSize="9" fitToHeight="0" orientation="portrait" verticalDpi="1200" r:id="rId1"/>
  <rowBreaks count="1" manualBreakCount="1">
    <brk id="39" max="16383" man="1"/>
  </rowBreaks>
  <colBreaks count="1" manualBreakCount="1">
    <brk id="4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D6933CDD624949812379A39148DD17" ma:contentTypeVersion="13" ma:contentTypeDescription="新しいドキュメントを作成します。" ma:contentTypeScope="" ma:versionID="907d300da95c26f1384fb79c5c74c86d">
  <xsd:schema xmlns:xsd="http://www.w3.org/2001/XMLSchema" xmlns:xs="http://www.w3.org/2001/XMLSchema" xmlns:p="http://schemas.microsoft.com/office/2006/metadata/properties" xmlns:ns2="594bad2b-a7e2-48dc-ae5d-6ae0fecd12cf" xmlns:ns3="9b03df67-84d3-407e-af1d-fbed4b44ad04" targetNamespace="http://schemas.microsoft.com/office/2006/metadata/properties" ma:root="true" ma:fieldsID="dbddb25c112a5b71e57fc9e7c6d33d3c" ns2:_="" ns3:_="">
    <xsd:import namespace="594bad2b-a7e2-48dc-ae5d-6ae0fecd12cf"/>
    <xsd:import namespace="9b03df67-84d3-407e-af1d-fbed4b44a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bad2b-a7e2-48dc-ae5d-6ae0fecd12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b72b90c-ccb4-4551-9f93-5e44b3dcf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3df67-84d3-407e-af1d-fbed4b44a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ed21597-6d0f-4ae7-b386-f88aa835ca4c}" ma:internalName="TaxCatchAll" ma:showField="CatchAllData" ma:web="9b03df67-84d3-407e-af1d-fbed4b44ad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6084FE-EB51-479C-A98C-464640BD43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92DE06-73D4-46D4-9A0C-CEC16E0D9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4bad2b-a7e2-48dc-ae5d-6ae0fecd12cf"/>
    <ds:schemaRef ds:uri="9b03df67-84d3-407e-af1d-fbed4b44ad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ORG</vt:lpstr>
      <vt:lpstr>ORG!Print_Area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寺島 健二</dc:creator>
  <cp:keywords/>
  <dc:description/>
  <cp:lastModifiedBy>寺島 健二</cp:lastModifiedBy>
  <cp:revision/>
  <cp:lastPrinted>2023-11-09T09:50:57Z</cp:lastPrinted>
  <dcterms:created xsi:type="dcterms:W3CDTF">2023-09-11T11:24:43Z</dcterms:created>
  <dcterms:modified xsi:type="dcterms:W3CDTF">2023-11-10T01:03:15Z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0x01010030D6933CDD624949812379A39148DD17</vt:lpwstr>
  </property>
</Properties>
</file>